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Josh Murray\2021 Corporate Tasks\Website Updates\"/>
    </mc:Choice>
  </mc:AlternateContent>
  <xr:revisionPtr revIDLastSave="0" documentId="8_{0BAF40C0-07D7-4A5A-BD99-486D2F972852}" xr6:coauthVersionLast="37" xr6:coauthVersionMax="37" xr10:uidLastSave="{00000000-0000-0000-0000-000000000000}"/>
  <bookViews>
    <workbookView xWindow="0" yWindow="0" windowWidth="14400" windowHeight="5520" tabRatio="795" firstSheet="1" activeTab="1" xr2:uid="{00000000-000D-0000-FFFF-FFFF00000000}"/>
  </bookViews>
  <sheets>
    <sheet name="Supplier Instructions" sheetId="38" r:id="rId1"/>
    <sheet name="Supplier Information" sheetId="42" r:id="rId2"/>
    <sheet name="Basic Quality Capabilities" sheetId="39" r:id="rId3"/>
    <sheet name="Supplier Self-Audit Fill-in" sheetId="43" r:id="rId4"/>
    <sheet name="ESG Self-Audit" sheetId="49" r:id="rId5"/>
    <sheet name="Documentation Request" sheetId="41" r:id="rId6"/>
    <sheet name="Audit Results" sheetId="7" r:id="rId7"/>
    <sheet name="Audit Record" sheetId="6" r:id="rId8"/>
    <sheet name="Standard Checklist (1)" sheetId="8" r:id="rId9"/>
    <sheet name="Standard Checklist (2)" sheetId="9" r:id="rId10"/>
    <sheet name="Standard Checklist (3)" sheetId="10" r:id="rId11"/>
    <sheet name="Standard Checklist (4)" sheetId="11" r:id="rId12"/>
    <sheet name="Standard Checklist (5)" sheetId="12" r:id="rId13"/>
    <sheet name="Standard Checklist (6)" sheetId="13" r:id="rId14"/>
    <sheet name="Standard Checklist (7)" sheetId="14" r:id="rId15"/>
    <sheet name="Standard Checklist (8)" sheetId="15" r:id="rId16"/>
    <sheet name="Standard Checklist (9)" sheetId="16" r:id="rId17"/>
    <sheet name="Standard Checklist (10)" sheetId="17" r:id="rId18"/>
    <sheet name="Standard Checklist (11)" sheetId="18" r:id="rId19"/>
    <sheet name="Standard Checklist (12)" sheetId="19" r:id="rId20"/>
    <sheet name="Standard Checklist (13)" sheetId="20" r:id="rId21"/>
    <sheet name="Standard Checklist (14)" sheetId="21" r:id="rId22"/>
    <sheet name="Standard Checklist (15)" sheetId="48" r:id="rId23"/>
    <sheet name="Standard Checklist (16)" sheetId="47" r:id="rId24"/>
    <sheet name="9001-2015 Turtle Diagram" sheetId="44" r:id="rId25"/>
    <sheet name="Audit Findings &amp; Observations " sheetId="31" r:id="rId26"/>
    <sheet name="Audit Findings &amp; Observations 2" sheetId="32" r:id="rId27"/>
    <sheet name="C&amp;P Actions" sheetId="33" r:id="rId28"/>
    <sheet name="Notes &amp; Attachments" sheetId="34" r:id="rId29"/>
    <sheet name="ISO Cross Ref" sheetId="35" r:id="rId30"/>
    <sheet name="Revison Record" sheetId="46" r:id="rId31"/>
  </sheets>
  <definedNames>
    <definedName name="_xlnm.Print_Area" localSheetId="26">'Audit Findings &amp; Observations 2'!$A$1:$D$20</definedName>
    <definedName name="_xlnm.Print_Area" localSheetId="7">'Audit Record'!$A$1:$G$29</definedName>
    <definedName name="_xlnm.Print_Area" localSheetId="2">'Basic Quality Capabilities'!$A$1:$M$28</definedName>
    <definedName name="_xlnm.Print_Area" localSheetId="5">'Documentation Request'!$A$1:$F$16</definedName>
    <definedName name="_xlnm.Print_Area" localSheetId="19">'Standard Checklist (12)'!$A$1:$W$33</definedName>
    <definedName name="_xlnm.Print_Area" localSheetId="20">'Standard Checklist (13)'!$A$1:$W$36</definedName>
    <definedName name="_xlnm.Print_Area" localSheetId="1">'Supplier Information'!$A$1:$F$24</definedName>
    <definedName name="_xlnm.Print_Area" localSheetId="0">'Supplier Instructions'!$A$1:$F$11</definedName>
    <definedName name="_xlnm.Print_Titles" localSheetId="7">'Audit Record'!$1:$2</definedName>
    <definedName name="_xlnm.Print_Titles" localSheetId="5">'Documentation Request'!$1:$2</definedName>
    <definedName name="_xlnm.Print_Titles" localSheetId="29">'ISO Cross Ref'!$1:$1</definedName>
    <definedName name="_xlnm.Print_Titles" localSheetId="1">'Supplier Information'!$1:$3</definedName>
    <definedName name="_xlnm.Print_Titles" localSheetId="0">'Supplier Instructions'!$1:$2</definedName>
  </definedNames>
  <calcPr calcId="179021"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O86" i="49" l="1"/>
  <c r="AN86" i="49"/>
  <c r="AF86" i="49"/>
  <c r="AE86" i="49"/>
  <c r="W86" i="49"/>
  <c r="V86" i="49"/>
  <c r="AA106" i="49"/>
  <c r="U106" i="49"/>
  <c r="AK99" i="49"/>
  <c r="AJ99" i="49"/>
  <c r="AM110" i="49" s="1"/>
  <c r="AK97" i="49"/>
  <c r="AJ97" i="49"/>
  <c r="AJ110" i="49" s="1"/>
  <c r="AB99" i="49"/>
  <c r="AA99" i="49"/>
  <c r="AD110" i="49" s="1"/>
  <c r="AB97" i="49"/>
  <c r="AA97" i="49"/>
  <c r="AA110" i="49" s="1"/>
  <c r="S99" i="49"/>
  <c r="R99" i="49"/>
  <c r="U110" i="49" s="1"/>
  <c r="AK71" i="49"/>
  <c r="AJ71" i="49"/>
  <c r="AM109" i="49" s="1"/>
  <c r="AK69" i="49"/>
  <c r="AJ69" i="49"/>
  <c r="AJ109" i="49" s="1"/>
  <c r="AB71" i="49"/>
  <c r="AA71" i="49"/>
  <c r="AD109" i="49" s="1"/>
  <c r="AB69" i="49"/>
  <c r="AA69" i="49"/>
  <c r="AA109" i="49" s="1"/>
  <c r="S71" i="49"/>
  <c r="R71" i="49"/>
  <c r="U109" i="49" s="1"/>
  <c r="AK54" i="49"/>
  <c r="AJ54" i="49"/>
  <c r="AM108" i="49" s="1"/>
  <c r="AK52" i="49"/>
  <c r="AJ52" i="49"/>
  <c r="AJ108" i="49" s="1"/>
  <c r="AB54" i="49"/>
  <c r="AA54" i="49"/>
  <c r="AD108" i="49" s="1"/>
  <c r="AB52" i="49"/>
  <c r="AA52" i="49"/>
  <c r="AA108" i="49" s="1"/>
  <c r="S54" i="49"/>
  <c r="R54" i="49"/>
  <c r="U108" i="49" s="1"/>
  <c r="AK33" i="49"/>
  <c r="AJ33" i="49"/>
  <c r="AM107" i="49" s="1"/>
  <c r="AK31" i="49"/>
  <c r="AJ31" i="49"/>
  <c r="AJ107" i="49" s="1"/>
  <c r="AB33" i="49"/>
  <c r="AA33" i="49"/>
  <c r="AD107" i="49" s="1"/>
  <c r="AB31" i="49"/>
  <c r="AA31" i="49"/>
  <c r="AA107" i="49" s="1"/>
  <c r="S33" i="49"/>
  <c r="R33" i="49"/>
  <c r="U107" i="49" s="1"/>
  <c r="R31" i="49"/>
  <c r="R107" i="49" s="1"/>
  <c r="AK14" i="49"/>
  <c r="AJ14" i="49"/>
  <c r="AM106" i="49" s="1"/>
  <c r="AK12" i="49"/>
  <c r="AJ12" i="49"/>
  <c r="AJ106" i="49" s="1"/>
  <c r="AB14" i="49"/>
  <c r="AA14" i="49"/>
  <c r="AD106" i="49" s="1"/>
  <c r="AB12" i="49"/>
  <c r="AA12" i="49"/>
  <c r="S14" i="49"/>
  <c r="R14" i="49"/>
  <c r="S12" i="49"/>
  <c r="R12" i="49"/>
  <c r="R106" i="49" s="1"/>
  <c r="W94" i="49"/>
  <c r="W93" i="49"/>
  <c r="W92" i="49"/>
  <c r="W91" i="49"/>
  <c r="W90" i="49"/>
  <c r="W89" i="49"/>
  <c r="W88" i="49"/>
  <c r="W87" i="49"/>
  <c r="W85" i="49"/>
  <c r="W84" i="49"/>
  <c r="W83" i="49"/>
  <c r="W82" i="49"/>
  <c r="W81" i="49"/>
  <c r="W79" i="49"/>
  <c r="W78" i="49"/>
  <c r="W77" i="49"/>
  <c r="AO94" i="49"/>
  <c r="AO93" i="49"/>
  <c r="AO92" i="49"/>
  <c r="AO91" i="49"/>
  <c r="AO90" i="49"/>
  <c r="AO89" i="49"/>
  <c r="AO88" i="49"/>
  <c r="AO87" i="49"/>
  <c r="AO85" i="49"/>
  <c r="AO84" i="49"/>
  <c r="AO83" i="49"/>
  <c r="AO82" i="49"/>
  <c r="AO81" i="49"/>
  <c r="AO79" i="49"/>
  <c r="AO78" i="49"/>
  <c r="AO77" i="49"/>
  <c r="AF94" i="49"/>
  <c r="AF79" i="49"/>
  <c r="AF78" i="49"/>
  <c r="AF77" i="49"/>
  <c r="AF89" i="49"/>
  <c r="AF90" i="49"/>
  <c r="AF91" i="49"/>
  <c r="AF92" i="49"/>
  <c r="AF93" i="49"/>
  <c r="AF88" i="49"/>
  <c r="AF87" i="49"/>
  <c r="AF85" i="49"/>
  <c r="AF84" i="49"/>
  <c r="AF83" i="49"/>
  <c r="AF82" i="49"/>
  <c r="AF81" i="49"/>
  <c r="AN94" i="49"/>
  <c r="AN93" i="49"/>
  <c r="AN92" i="49"/>
  <c r="AN91" i="49"/>
  <c r="AN90" i="49"/>
  <c r="AN89" i="49"/>
  <c r="AN88" i="49"/>
  <c r="AN87" i="49"/>
  <c r="AN85" i="49"/>
  <c r="AN84" i="49"/>
  <c r="AN83" i="49"/>
  <c r="AN82" i="49"/>
  <c r="AN81" i="49"/>
  <c r="AN79" i="49"/>
  <c r="AN78" i="49"/>
  <c r="AN77" i="49"/>
  <c r="AE94" i="49"/>
  <c r="AE93" i="49"/>
  <c r="AE92" i="49"/>
  <c r="AE91" i="49"/>
  <c r="AE90" i="49"/>
  <c r="AE89" i="49"/>
  <c r="AE88" i="49"/>
  <c r="AE87" i="49"/>
  <c r="AE85" i="49"/>
  <c r="AE84" i="49"/>
  <c r="AE83" i="49"/>
  <c r="AE82" i="49"/>
  <c r="AE81" i="49"/>
  <c r="AE79" i="49"/>
  <c r="AE78" i="49"/>
  <c r="AE77" i="49"/>
  <c r="AO66" i="49"/>
  <c r="AN66" i="49"/>
  <c r="AO65" i="49"/>
  <c r="AN65" i="49"/>
  <c r="AO64" i="49"/>
  <c r="AN64" i="49"/>
  <c r="AO63" i="49"/>
  <c r="AN63" i="49"/>
  <c r="AO62" i="49"/>
  <c r="AN62" i="49"/>
  <c r="AO61" i="49"/>
  <c r="AN61" i="49"/>
  <c r="AO60" i="49"/>
  <c r="AN60" i="49"/>
  <c r="AF66" i="49"/>
  <c r="AE66" i="49"/>
  <c r="AF65" i="49"/>
  <c r="AE65" i="49"/>
  <c r="AF64" i="49"/>
  <c r="AE64" i="49"/>
  <c r="AF63" i="49"/>
  <c r="AE63" i="49"/>
  <c r="AF62" i="49"/>
  <c r="AE62" i="49"/>
  <c r="AF61" i="49"/>
  <c r="AE61" i="49"/>
  <c r="AF60" i="49"/>
  <c r="AE60" i="49"/>
  <c r="AO49" i="49"/>
  <c r="AN49" i="49"/>
  <c r="AO48" i="49"/>
  <c r="AN48" i="49"/>
  <c r="AO47" i="49"/>
  <c r="AN47" i="49"/>
  <c r="AO46" i="49"/>
  <c r="AN46" i="49"/>
  <c r="AO45" i="49"/>
  <c r="AN45" i="49"/>
  <c r="AO44" i="49"/>
  <c r="AN44" i="49"/>
  <c r="AO43" i="49"/>
  <c r="AN43" i="49"/>
  <c r="AO42" i="49"/>
  <c r="AN42" i="49"/>
  <c r="AO41" i="49"/>
  <c r="AN41" i="49"/>
  <c r="AO40" i="49"/>
  <c r="AN40" i="49"/>
  <c r="AO39" i="49"/>
  <c r="AN39" i="49"/>
  <c r="AF49" i="49"/>
  <c r="AF48" i="49"/>
  <c r="AF47" i="49"/>
  <c r="AF46" i="49"/>
  <c r="AF45" i="49"/>
  <c r="AF44" i="49"/>
  <c r="AF43" i="49"/>
  <c r="AF42" i="49"/>
  <c r="AF41" i="49"/>
  <c r="AF40" i="49"/>
  <c r="AF39" i="49"/>
  <c r="W44" i="49"/>
  <c r="W45" i="49"/>
  <c r="W46" i="49"/>
  <c r="W47" i="49"/>
  <c r="W48" i="49"/>
  <c r="W49" i="49"/>
  <c r="W43" i="49"/>
  <c r="W42" i="49"/>
  <c r="W41" i="49"/>
  <c r="W40" i="49"/>
  <c r="W39" i="49"/>
  <c r="AO9" i="49"/>
  <c r="AF9" i="49"/>
  <c r="AO28" i="49"/>
  <c r="AO27" i="49"/>
  <c r="AO26" i="49"/>
  <c r="AO25" i="49"/>
  <c r="AO24" i="49"/>
  <c r="AO23" i="49"/>
  <c r="AO22" i="49"/>
  <c r="AO21" i="49"/>
  <c r="AO20" i="49"/>
  <c r="AO19" i="49"/>
  <c r="AO18" i="49"/>
  <c r="AO17" i="49"/>
  <c r="AF28" i="49"/>
  <c r="AF27" i="49"/>
  <c r="AF26" i="49"/>
  <c r="AF25" i="49"/>
  <c r="AF24" i="49"/>
  <c r="AF23" i="49"/>
  <c r="AF22" i="49"/>
  <c r="AF21" i="49"/>
  <c r="AF20" i="49"/>
  <c r="AF19" i="49"/>
  <c r="AF18" i="49"/>
  <c r="AF17" i="49"/>
  <c r="W17" i="49"/>
  <c r="AN28" i="49"/>
  <c r="AN27" i="49"/>
  <c r="AN26" i="49"/>
  <c r="AN25" i="49"/>
  <c r="AN24" i="49"/>
  <c r="AN23" i="49"/>
  <c r="AN22" i="49"/>
  <c r="AN21" i="49"/>
  <c r="AN20" i="49"/>
  <c r="AN19" i="49"/>
  <c r="AN18" i="49"/>
  <c r="AN17" i="49"/>
  <c r="AE28" i="49"/>
  <c r="AE27" i="49"/>
  <c r="AE26" i="49"/>
  <c r="AE25" i="49"/>
  <c r="AE24" i="49"/>
  <c r="AE23" i="49"/>
  <c r="AE22" i="49"/>
  <c r="AE21" i="49"/>
  <c r="AE20" i="49"/>
  <c r="AE19" i="49"/>
  <c r="AE18" i="49"/>
  <c r="AE17" i="49"/>
  <c r="AE49" i="49"/>
  <c r="AE48" i="49"/>
  <c r="AE47" i="49"/>
  <c r="AE46" i="49"/>
  <c r="AE45" i="49"/>
  <c r="AE44" i="49"/>
  <c r="AE43" i="49"/>
  <c r="AE42" i="49"/>
  <c r="AE41" i="49"/>
  <c r="AE40" i="49"/>
  <c r="AE39" i="49"/>
  <c r="AM99" i="49"/>
  <c r="AN110" i="49" s="1"/>
  <c r="AL99" i="49"/>
  <c r="AI98" i="49"/>
  <c r="AI110" i="49" s="1"/>
  <c r="AH98" i="49"/>
  <c r="AH110" i="49" s="1"/>
  <c r="AM97" i="49"/>
  <c r="AK110" i="49" s="1"/>
  <c r="AL97" i="49"/>
  <c r="AM71" i="49"/>
  <c r="AN109" i="49" s="1"/>
  <c r="AL71" i="49"/>
  <c r="AI70" i="49"/>
  <c r="AI109" i="49" s="1"/>
  <c r="AH70" i="49"/>
  <c r="AH109" i="49" s="1"/>
  <c r="AM69" i="49"/>
  <c r="AK109" i="49" s="1"/>
  <c r="AL69" i="49"/>
  <c r="AM54" i="49"/>
  <c r="AN108" i="49" s="1"/>
  <c r="AL54" i="49"/>
  <c r="AI53" i="49"/>
  <c r="AI108" i="49" s="1"/>
  <c r="AH53" i="49"/>
  <c r="AH108" i="49" s="1"/>
  <c r="AM52" i="49"/>
  <c r="AK108" i="49" s="1"/>
  <c r="AL52" i="49"/>
  <c r="AM33" i="49"/>
  <c r="AN107" i="49" s="1"/>
  <c r="AL33" i="49"/>
  <c r="AI32" i="49"/>
  <c r="AI107" i="49" s="1"/>
  <c r="AH32" i="49"/>
  <c r="AH107" i="49" s="1"/>
  <c r="AM31" i="49"/>
  <c r="AK107" i="49" s="1"/>
  <c r="AL31" i="49"/>
  <c r="AM14" i="49"/>
  <c r="AN106" i="49" s="1"/>
  <c r="AL14" i="49"/>
  <c r="AI13" i="49"/>
  <c r="AI106" i="49" s="1"/>
  <c r="AH13" i="49"/>
  <c r="AH106" i="49" s="1"/>
  <c r="AM12" i="49"/>
  <c r="AK106" i="49" s="1"/>
  <c r="AL12" i="49"/>
  <c r="AN9" i="49"/>
  <c r="T97" i="49"/>
  <c r="O110" i="49" s="1"/>
  <c r="AD14" i="49"/>
  <c r="AC14" i="49"/>
  <c r="Z13" i="49"/>
  <c r="Z106" i="49" s="1"/>
  <c r="Y13" i="49"/>
  <c r="Y106" i="49" s="1"/>
  <c r="AD12" i="49"/>
  <c r="AB106" i="49" s="1"/>
  <c r="AC12" i="49"/>
  <c r="AD33" i="49"/>
  <c r="AE107" i="49" s="1"/>
  <c r="AC33" i="49"/>
  <c r="Z32" i="49"/>
  <c r="Z107" i="49" s="1"/>
  <c r="Y32" i="49"/>
  <c r="Y107" i="49" s="1"/>
  <c r="AD31" i="49"/>
  <c r="AB107" i="49" s="1"/>
  <c r="AC31" i="49"/>
  <c r="AD54" i="49"/>
  <c r="AE108" i="49" s="1"/>
  <c r="AC54" i="49"/>
  <c r="Z53" i="49"/>
  <c r="Z108" i="49" s="1"/>
  <c r="Y53" i="49"/>
  <c r="Y108" i="49" s="1"/>
  <c r="AD52" i="49"/>
  <c r="AB108" i="49" s="1"/>
  <c r="AC52" i="49"/>
  <c r="AD71" i="49"/>
  <c r="AE109" i="49" s="1"/>
  <c r="AC71" i="49"/>
  <c r="Z70" i="49"/>
  <c r="Z109" i="49" s="1"/>
  <c r="Y70" i="49"/>
  <c r="Y109" i="49" s="1"/>
  <c r="AD69" i="49"/>
  <c r="AB109" i="49" s="1"/>
  <c r="AC69" i="49"/>
  <c r="AD99" i="49"/>
  <c r="AE110" i="49" s="1"/>
  <c r="AC99" i="49"/>
  <c r="Z98" i="49"/>
  <c r="Z110" i="49" s="1"/>
  <c r="Y98" i="49"/>
  <c r="Y110" i="49" s="1"/>
  <c r="AD97" i="49"/>
  <c r="AB110" i="49" s="1"/>
  <c r="AC97" i="49"/>
  <c r="U99" i="49"/>
  <c r="V110" i="49" s="1"/>
  <c r="T99" i="49"/>
  <c r="U97" i="49"/>
  <c r="S110" i="49" s="1"/>
  <c r="Q98" i="49"/>
  <c r="Q110" i="49" s="1"/>
  <c r="R97" i="49"/>
  <c r="R110" i="49" s="1"/>
  <c r="S97" i="49"/>
  <c r="P98" i="49"/>
  <c r="P110" i="49" s="1"/>
  <c r="U71" i="49"/>
  <c r="V109" i="49" s="1"/>
  <c r="T71" i="49"/>
  <c r="U52" i="49"/>
  <c r="S108" i="49" s="1"/>
  <c r="U69" i="49"/>
  <c r="S109" i="49" s="1"/>
  <c r="T69" i="49"/>
  <c r="O109" i="49" s="1"/>
  <c r="Q70" i="49"/>
  <c r="Q109" i="49" s="1"/>
  <c r="R69" i="49"/>
  <c r="R109" i="49" s="1"/>
  <c r="S69" i="49"/>
  <c r="P70" i="49"/>
  <c r="P109" i="49" s="1"/>
  <c r="U54" i="49"/>
  <c r="V108" i="49" s="1"/>
  <c r="T54" i="49"/>
  <c r="T52" i="49"/>
  <c r="Q53" i="49"/>
  <c r="Q108" i="49" s="1"/>
  <c r="R52" i="49"/>
  <c r="R108" i="49" s="1"/>
  <c r="S52" i="49"/>
  <c r="P53" i="49"/>
  <c r="P108" i="49" s="1"/>
  <c r="U31" i="49"/>
  <c r="S107" i="49" s="1"/>
  <c r="U33" i="49"/>
  <c r="V107" i="49" s="1"/>
  <c r="T33" i="49"/>
  <c r="T31" i="49"/>
  <c r="Q32" i="49"/>
  <c r="Q107" i="49" s="1"/>
  <c r="S31" i="49"/>
  <c r="P32" i="49"/>
  <c r="P107" i="49" s="1"/>
  <c r="U14" i="49"/>
  <c r="V106" i="49" s="1"/>
  <c r="T14" i="49"/>
  <c r="W27" i="49"/>
  <c r="V27" i="49"/>
  <c r="AE9" i="49"/>
  <c r="Q13" i="49"/>
  <c r="Q106" i="49" s="1"/>
  <c r="P13" i="49"/>
  <c r="P106" i="49" s="1"/>
  <c r="V78" i="49"/>
  <c r="V79" i="49"/>
  <c r="V81" i="49"/>
  <c r="V82" i="49"/>
  <c r="V83" i="49"/>
  <c r="V84" i="49"/>
  <c r="V85" i="49"/>
  <c r="V87" i="49"/>
  <c r="V88" i="49"/>
  <c r="V89" i="49"/>
  <c r="V90" i="49"/>
  <c r="V91" i="49"/>
  <c r="V92" i="49"/>
  <c r="V93" i="49"/>
  <c r="V94" i="49"/>
  <c r="V77" i="49"/>
  <c r="W61" i="49"/>
  <c r="W62" i="49"/>
  <c r="W63" i="49"/>
  <c r="W64" i="49"/>
  <c r="W65" i="49"/>
  <c r="W66" i="49"/>
  <c r="W60" i="49"/>
  <c r="V61" i="49"/>
  <c r="V62" i="49"/>
  <c r="V63" i="49"/>
  <c r="V64" i="49"/>
  <c r="V65" i="49"/>
  <c r="V66" i="49"/>
  <c r="V60" i="49"/>
  <c r="U12" i="49"/>
  <c r="S106" i="49" s="1"/>
  <c r="T12" i="49"/>
  <c r="V42" i="49"/>
  <c r="V43" i="49"/>
  <c r="V44" i="49"/>
  <c r="V45" i="49"/>
  <c r="V46" i="49"/>
  <c r="V47" i="49"/>
  <c r="V48" i="49"/>
  <c r="V49" i="49"/>
  <c r="V41" i="49"/>
  <c r="V40" i="49"/>
  <c r="V39" i="49"/>
  <c r="W22" i="49"/>
  <c r="W23" i="49"/>
  <c r="W24" i="49"/>
  <c r="W25" i="49"/>
  <c r="W26" i="49"/>
  <c r="W28" i="49"/>
  <c r="W18" i="49"/>
  <c r="W19" i="49"/>
  <c r="W20" i="49"/>
  <c r="W21" i="49"/>
  <c r="V18" i="49"/>
  <c r="V19" i="49"/>
  <c r="V20" i="49"/>
  <c r="V21" i="49"/>
  <c r="V22" i="49"/>
  <c r="V23" i="49"/>
  <c r="V24" i="49"/>
  <c r="V25" i="49"/>
  <c r="V26" i="49"/>
  <c r="V28" i="49"/>
  <c r="V17" i="49"/>
  <c r="V9" i="49"/>
  <c r="W9" i="49"/>
  <c r="AE14" i="49" l="1"/>
  <c r="AF106" i="49" s="1"/>
  <c r="AE106" i="49"/>
  <c r="AE97" i="49"/>
  <c r="AC110" i="49" s="1"/>
  <c r="AE54" i="49"/>
  <c r="AF108" i="49" s="1"/>
  <c r="AE33" i="49"/>
  <c r="AF107" i="49" s="1"/>
  <c r="AN71" i="49"/>
  <c r="AO109" i="49" s="1"/>
  <c r="AN99" i="49"/>
  <c r="AO110" i="49" s="1"/>
  <c r="AE52" i="49"/>
  <c r="AC108" i="49" s="1"/>
  <c r="AE12" i="49"/>
  <c r="AC106" i="49" s="1"/>
  <c r="AN97" i="49"/>
  <c r="AL110" i="49" s="1"/>
  <c r="AN14" i="49"/>
  <c r="AO106" i="49" s="1"/>
  <c r="AE99" i="49"/>
  <c r="AF110" i="49" s="1"/>
  <c r="AE69" i="49"/>
  <c r="AC109" i="49" s="1"/>
  <c r="AN12" i="49"/>
  <c r="AL106" i="49" s="1"/>
  <c r="AN54" i="49"/>
  <c r="AO108" i="49" s="1"/>
  <c r="AE71" i="49"/>
  <c r="AF109" i="49" s="1"/>
  <c r="AN33" i="49"/>
  <c r="AO107" i="49" s="1"/>
  <c r="AN31" i="49"/>
  <c r="AL107" i="49" s="1"/>
  <c r="AN52" i="49"/>
  <c r="AL108" i="49" s="1"/>
  <c r="AN69" i="49"/>
  <c r="AL109" i="49" s="1"/>
  <c r="AE31" i="49"/>
  <c r="AC107" i="49" s="1"/>
  <c r="V69" i="49"/>
  <c r="T109" i="49" s="1"/>
  <c r="V97" i="49"/>
  <c r="T110" i="49" s="1"/>
  <c r="V31" i="49"/>
  <c r="T107" i="49" s="1"/>
  <c r="V99" i="49"/>
  <c r="W110" i="49" s="1"/>
  <c r="V71" i="49"/>
  <c r="W109" i="49" s="1"/>
  <c r="V14" i="49"/>
  <c r="W106" i="49" s="1"/>
  <c r="V54" i="49"/>
  <c r="W108" i="49" s="1"/>
  <c r="V52" i="49"/>
  <c r="T108" i="49" s="1"/>
  <c r="V12" i="49"/>
  <c r="T106" i="49" s="1"/>
  <c r="V33" i="49"/>
  <c r="W107" i="49" s="1"/>
  <c r="M33" i="47"/>
  <c r="C4" i="34" l="1"/>
  <c r="G3" i="33"/>
  <c r="E3" i="33"/>
  <c r="D17" i="32"/>
  <c r="D3" i="32"/>
  <c r="B3" i="32"/>
  <c r="D19" i="31"/>
  <c r="E3" i="31"/>
  <c r="B3" i="31"/>
  <c r="B3" i="47"/>
  <c r="B3" i="48"/>
  <c r="B3" i="21"/>
  <c r="B3" i="20"/>
  <c r="B3" i="19"/>
  <c r="B3" i="18"/>
  <c r="B3" i="17"/>
  <c r="B3" i="16"/>
  <c r="B3" i="15"/>
  <c r="B3" i="14"/>
  <c r="B3" i="13"/>
  <c r="B3" i="12"/>
  <c r="B3" i="11"/>
  <c r="B3" i="10"/>
  <c r="B3" i="9"/>
  <c r="B3" i="8"/>
  <c r="V3" i="7"/>
  <c r="L3" i="7"/>
  <c r="M28" i="47" l="1"/>
  <c r="N28" i="47" s="1"/>
  <c r="M32" i="48"/>
  <c r="AG23" i="7" s="1"/>
  <c r="K32" i="48"/>
  <c r="AD23" i="7" s="1"/>
  <c r="J32" i="48"/>
  <c r="AC23" i="7" s="1"/>
  <c r="I32" i="48"/>
  <c r="AB23" i="7" s="1"/>
  <c r="H32" i="48"/>
  <c r="AA23" i="7" s="1"/>
  <c r="G32" i="48"/>
  <c r="Z23" i="7" s="1"/>
  <c r="F32" i="48"/>
  <c r="Y23" i="7" s="1"/>
  <c r="M31" i="48"/>
  <c r="K31" i="48"/>
  <c r="T23" i="7" s="1"/>
  <c r="J31" i="48"/>
  <c r="S23" i="7" s="1"/>
  <c r="I31" i="48"/>
  <c r="R23" i="7" s="1"/>
  <c r="H31" i="48"/>
  <c r="Q23" i="7" s="1"/>
  <c r="G31" i="48"/>
  <c r="P23" i="7" s="1"/>
  <c r="F31" i="48"/>
  <c r="O23" i="7" s="1"/>
  <c r="K30" i="48"/>
  <c r="J23" i="7" s="1"/>
  <c r="J30" i="48"/>
  <c r="I23" i="7" s="1"/>
  <c r="I30" i="48"/>
  <c r="H23" i="7" s="1"/>
  <c r="H30" i="48"/>
  <c r="G23" i="7" s="1"/>
  <c r="G30" i="48"/>
  <c r="F23" i="7" s="1"/>
  <c r="F30" i="48"/>
  <c r="E23" i="7" s="1"/>
  <c r="N28" i="48"/>
  <c r="N26" i="48"/>
  <c r="M24" i="48"/>
  <c r="N24" i="48" s="1"/>
  <c r="N22" i="48"/>
  <c r="N20" i="48"/>
  <c r="M18" i="48"/>
  <c r="N18" i="48" s="1"/>
  <c r="N16" i="48"/>
  <c r="N14" i="48"/>
  <c r="M12" i="48"/>
  <c r="N12" i="48" s="1"/>
  <c r="N10" i="48"/>
  <c r="N8" i="48"/>
  <c r="M6" i="48"/>
  <c r="M34" i="47"/>
  <c r="K34" i="47"/>
  <c r="AD24" i="7" s="1"/>
  <c r="J34" i="47"/>
  <c r="AC24" i="7" s="1"/>
  <c r="I34" i="47"/>
  <c r="AB24" i="7" s="1"/>
  <c r="H34" i="47"/>
  <c r="AA24" i="7" s="1"/>
  <c r="G34" i="47"/>
  <c r="Z24" i="7" s="1"/>
  <c r="F34" i="47"/>
  <c r="Y24" i="7" s="1"/>
  <c r="K33" i="47"/>
  <c r="T24" i="7" s="1"/>
  <c r="J33" i="47"/>
  <c r="S24" i="7" s="1"/>
  <c r="I33" i="47"/>
  <c r="R24" i="7" s="1"/>
  <c r="H33" i="47"/>
  <c r="Q24" i="7" s="1"/>
  <c r="G33" i="47"/>
  <c r="P24" i="7" s="1"/>
  <c r="F33" i="47"/>
  <c r="O24" i="7" s="1"/>
  <c r="K32" i="47"/>
  <c r="J24" i="7" s="1"/>
  <c r="J32" i="47"/>
  <c r="I24" i="7" s="1"/>
  <c r="I32" i="47"/>
  <c r="H24" i="7" s="1"/>
  <c r="H32" i="47"/>
  <c r="G24" i="7" s="1"/>
  <c r="G32" i="47"/>
  <c r="F24" i="7" s="1"/>
  <c r="F32" i="47"/>
  <c r="E24" i="7" s="1"/>
  <c r="N31" i="47"/>
  <c r="N30" i="47"/>
  <c r="N27" i="47"/>
  <c r="N25" i="47"/>
  <c r="M23" i="47"/>
  <c r="N23" i="47" s="1"/>
  <c r="N22" i="47"/>
  <c r="N21" i="47"/>
  <c r="M19" i="47"/>
  <c r="N19" i="47" s="1"/>
  <c r="N18" i="47"/>
  <c r="N17" i="47"/>
  <c r="N15" i="47"/>
  <c r="M15" i="47"/>
  <c r="N14" i="47"/>
  <c r="N13" i="47"/>
  <c r="M11" i="47"/>
  <c r="N11" i="47" s="1"/>
  <c r="N10" i="47"/>
  <c r="N8" i="47"/>
  <c r="N6" i="47"/>
  <c r="M6" i="47"/>
  <c r="M32" i="47" s="1"/>
  <c r="M18" i="8"/>
  <c r="M30" i="48" l="1"/>
  <c r="M23" i="7" s="1"/>
  <c r="N30" i="48"/>
  <c r="N32" i="47"/>
  <c r="M24" i="7"/>
  <c r="N34" i="47"/>
  <c r="AG24" i="7"/>
  <c r="N33" i="47"/>
  <c r="W24" i="7"/>
  <c r="N32" i="48"/>
  <c r="N31" i="48"/>
  <c r="W23" i="7"/>
  <c r="N6" i="48"/>
  <c r="M11" i="20"/>
  <c r="M12" i="8" l="1"/>
  <c r="M6" i="8" l="1"/>
  <c r="N6" i="8" s="1"/>
  <c r="N10" i="8"/>
  <c r="M6" i="21" l="1"/>
  <c r="N6" i="21" s="1"/>
  <c r="N8" i="21"/>
  <c r="N10" i="21"/>
  <c r="M12" i="21"/>
  <c r="N12" i="21" s="1"/>
  <c r="N14" i="21"/>
  <c r="N16" i="21"/>
  <c r="M18" i="21"/>
  <c r="N18" i="21" s="1"/>
  <c r="N20" i="21"/>
  <c r="N22" i="21"/>
  <c r="F24" i="21"/>
  <c r="G24" i="21"/>
  <c r="H24" i="21"/>
  <c r="G22" i="7" s="1"/>
  <c r="I24" i="21"/>
  <c r="H22" i="7" s="1"/>
  <c r="J24" i="21"/>
  <c r="K24" i="21"/>
  <c r="M24" i="21"/>
  <c r="N24" i="21" s="1"/>
  <c r="F25" i="21"/>
  <c r="G25" i="21"/>
  <c r="P22" i="7" s="1"/>
  <c r="H25" i="21"/>
  <c r="Q22" i="7" s="1"/>
  <c r="I25" i="21"/>
  <c r="R22" i="7" s="1"/>
  <c r="J25" i="21"/>
  <c r="K25" i="21"/>
  <c r="T22" i="7" s="1"/>
  <c r="M25" i="21"/>
  <c r="N25" i="21" s="1"/>
  <c r="F26" i="21"/>
  <c r="Y22" i="7" s="1"/>
  <c r="G26" i="21"/>
  <c r="H26" i="21"/>
  <c r="AA22" i="7" s="1"/>
  <c r="I26" i="21"/>
  <c r="AB22" i="7" s="1"/>
  <c r="J26" i="21"/>
  <c r="AC22" i="7" s="1"/>
  <c r="AE22" i="7" s="1"/>
  <c r="K26" i="21"/>
  <c r="M26" i="21"/>
  <c r="N26" i="21" s="1"/>
  <c r="M6" i="20"/>
  <c r="N6" i="20" s="1"/>
  <c r="N8" i="20"/>
  <c r="N10" i="20"/>
  <c r="N11" i="20"/>
  <c r="N13" i="20"/>
  <c r="N15" i="20"/>
  <c r="M17" i="20"/>
  <c r="N17" i="20"/>
  <c r="N19" i="20"/>
  <c r="N20" i="20"/>
  <c r="M21" i="20"/>
  <c r="N21" i="20"/>
  <c r="N23" i="20"/>
  <c r="N25" i="20"/>
  <c r="M26" i="20"/>
  <c r="N26" i="20"/>
  <c r="N28" i="20"/>
  <c r="N30" i="20"/>
  <c r="F31" i="20"/>
  <c r="G31" i="20"/>
  <c r="F21" i="7" s="1"/>
  <c r="H31" i="20"/>
  <c r="G21" i="7" s="1"/>
  <c r="I31" i="20"/>
  <c r="H21" i="7" s="1"/>
  <c r="J31" i="20"/>
  <c r="K31" i="20"/>
  <c r="J21" i="7" s="1"/>
  <c r="F32" i="20"/>
  <c r="G32" i="20"/>
  <c r="H32" i="20"/>
  <c r="Q21" i="7" s="1"/>
  <c r="I32" i="20"/>
  <c r="R21" i="7" s="1"/>
  <c r="J32" i="20"/>
  <c r="K32" i="20"/>
  <c r="M32" i="20"/>
  <c r="W21" i="7" s="1"/>
  <c r="F33" i="20"/>
  <c r="Y21" i="7" s="1"/>
  <c r="G33" i="20"/>
  <c r="Z21" i="7" s="1"/>
  <c r="H33" i="20"/>
  <c r="AA21" i="7" s="1"/>
  <c r="I33" i="20"/>
  <c r="AB21" i="7" s="1"/>
  <c r="J33" i="20"/>
  <c r="AC21" i="7" s="1"/>
  <c r="AE21" i="7" s="1"/>
  <c r="K33" i="20"/>
  <c r="AD21" i="7" s="1"/>
  <c r="M33" i="20"/>
  <c r="N33" i="20" s="1"/>
  <c r="M6" i="19"/>
  <c r="N6" i="19" s="1"/>
  <c r="N8" i="19"/>
  <c r="N10" i="19"/>
  <c r="M11" i="19"/>
  <c r="N11" i="19" s="1"/>
  <c r="N13" i="19"/>
  <c r="N14" i="19"/>
  <c r="M15" i="19"/>
  <c r="N15" i="19"/>
  <c r="N17" i="19"/>
  <c r="N18" i="19"/>
  <c r="M19" i="19"/>
  <c r="N19" i="19" s="1"/>
  <c r="N21" i="19"/>
  <c r="N23" i="19"/>
  <c r="M24" i="19"/>
  <c r="N24" i="19"/>
  <c r="N26" i="19"/>
  <c r="N27" i="19"/>
  <c r="F28" i="19"/>
  <c r="G28" i="19"/>
  <c r="H28" i="19"/>
  <c r="G20" i="7" s="1"/>
  <c r="I28" i="19"/>
  <c r="H20" i="7" s="1"/>
  <c r="J28" i="19"/>
  <c r="K28" i="19"/>
  <c r="J20" i="7" s="1"/>
  <c r="M28" i="19"/>
  <c r="M20" i="7" s="1"/>
  <c r="F29" i="19"/>
  <c r="G29" i="19"/>
  <c r="P20" i="7" s="1"/>
  <c r="H29" i="19"/>
  <c r="Q20" i="7" s="1"/>
  <c r="I29" i="19"/>
  <c r="R20" i="7" s="1"/>
  <c r="J29" i="19"/>
  <c r="S20" i="7" s="1"/>
  <c r="U20" i="7" s="1"/>
  <c r="K29" i="19"/>
  <c r="T20" i="7" s="1"/>
  <c r="M29" i="19"/>
  <c r="W20" i="7" s="1"/>
  <c r="F30" i="19"/>
  <c r="Y20" i="7" s="1"/>
  <c r="G30" i="19"/>
  <c r="H30" i="19"/>
  <c r="AA20" i="7" s="1"/>
  <c r="I30" i="19"/>
  <c r="AB20" i="7" s="1"/>
  <c r="J30" i="19"/>
  <c r="K30" i="19"/>
  <c r="AD20" i="7" s="1"/>
  <c r="M30" i="19"/>
  <c r="AG20" i="7" s="1"/>
  <c r="M6" i="18"/>
  <c r="M30" i="18" s="1"/>
  <c r="M19" i="7" s="1"/>
  <c r="N19" i="7" s="1"/>
  <c r="N6" i="18"/>
  <c r="N8" i="18"/>
  <c r="N10" i="18"/>
  <c r="M12" i="18"/>
  <c r="N12" i="18" s="1"/>
  <c r="N14" i="18"/>
  <c r="N16" i="18"/>
  <c r="M18" i="18"/>
  <c r="N18" i="18"/>
  <c r="N20" i="18"/>
  <c r="N22" i="18"/>
  <c r="M24" i="18"/>
  <c r="N24" i="18" s="1"/>
  <c r="N26" i="18"/>
  <c r="N28" i="18"/>
  <c r="F30" i="18"/>
  <c r="G30" i="18"/>
  <c r="F19" i="7" s="1"/>
  <c r="H30" i="18"/>
  <c r="G19" i="7" s="1"/>
  <c r="I30" i="18"/>
  <c r="H19" i="7" s="1"/>
  <c r="J30" i="18"/>
  <c r="K30" i="18"/>
  <c r="J19" i="7" s="1"/>
  <c r="F31" i="18"/>
  <c r="G31" i="18"/>
  <c r="P19" i="7" s="1"/>
  <c r="H31" i="18"/>
  <c r="Q19" i="7" s="1"/>
  <c r="I31" i="18"/>
  <c r="R19" i="7" s="1"/>
  <c r="J31" i="18"/>
  <c r="K31" i="18"/>
  <c r="M31" i="18"/>
  <c r="W19" i="7" s="1"/>
  <c r="F32" i="18"/>
  <c r="G32" i="18"/>
  <c r="Z19" i="7" s="1"/>
  <c r="H32" i="18"/>
  <c r="AA19" i="7" s="1"/>
  <c r="I32" i="18"/>
  <c r="AB19" i="7" s="1"/>
  <c r="J32" i="18"/>
  <c r="K32" i="18"/>
  <c r="AD19" i="7" s="1"/>
  <c r="M32" i="18"/>
  <c r="AG19" i="7" s="1"/>
  <c r="N32" i="18"/>
  <c r="M6" i="17"/>
  <c r="N6" i="17" s="1"/>
  <c r="N8" i="17"/>
  <c r="N10" i="17"/>
  <c r="M11" i="17"/>
  <c r="N11" i="17" s="1"/>
  <c r="N13" i="17"/>
  <c r="N15" i="17"/>
  <c r="M17" i="17"/>
  <c r="N17" i="17" s="1"/>
  <c r="N19" i="17"/>
  <c r="N21" i="17"/>
  <c r="M22" i="17"/>
  <c r="N22" i="17" s="1"/>
  <c r="N24" i="17"/>
  <c r="N26" i="17"/>
  <c r="M28" i="17"/>
  <c r="N28" i="17" s="1"/>
  <c r="N30" i="17"/>
  <c r="N31" i="17"/>
  <c r="M32" i="17"/>
  <c r="N32" i="17" s="1"/>
  <c r="N34" i="17"/>
  <c r="N35" i="17"/>
  <c r="F36" i="17"/>
  <c r="E18" i="7" s="1"/>
  <c r="G36" i="17"/>
  <c r="H36" i="17"/>
  <c r="G18" i="7" s="1"/>
  <c r="I36" i="17"/>
  <c r="H18" i="7" s="1"/>
  <c r="J36" i="17"/>
  <c r="K36" i="17"/>
  <c r="F37" i="17"/>
  <c r="O18" i="7" s="1"/>
  <c r="G37" i="17"/>
  <c r="P18" i="7" s="1"/>
  <c r="H37" i="17"/>
  <c r="Q18" i="7" s="1"/>
  <c r="I37" i="17"/>
  <c r="R18" i="7" s="1"/>
  <c r="J37" i="17"/>
  <c r="K37" i="17"/>
  <c r="T18" i="7" s="1"/>
  <c r="M37" i="17"/>
  <c r="W18" i="7" s="1"/>
  <c r="F38" i="17"/>
  <c r="Y18" i="7" s="1"/>
  <c r="G38" i="17"/>
  <c r="Z18" i="7" s="1"/>
  <c r="H38" i="17"/>
  <c r="AA18" i="7" s="1"/>
  <c r="I38" i="17"/>
  <c r="AB18" i="7" s="1"/>
  <c r="J38" i="17"/>
  <c r="K38" i="17"/>
  <c r="M38" i="17"/>
  <c r="AG18" i="7" s="1"/>
  <c r="M6" i="16"/>
  <c r="M24" i="16" s="1"/>
  <c r="N6" i="16"/>
  <c r="N8" i="16"/>
  <c r="N10" i="16"/>
  <c r="M12" i="16"/>
  <c r="N12" i="16" s="1"/>
  <c r="N14" i="16"/>
  <c r="N16" i="16"/>
  <c r="M18" i="16"/>
  <c r="N18" i="16"/>
  <c r="N20" i="16"/>
  <c r="N22" i="16"/>
  <c r="F24" i="16"/>
  <c r="G24" i="16"/>
  <c r="F17" i="7" s="1"/>
  <c r="H24" i="16"/>
  <c r="G17" i="7" s="1"/>
  <c r="I24" i="16"/>
  <c r="H17" i="7" s="1"/>
  <c r="J24" i="16"/>
  <c r="K24" i="16"/>
  <c r="J17" i="7" s="1"/>
  <c r="F25" i="16"/>
  <c r="G25" i="16"/>
  <c r="P17" i="7" s="1"/>
  <c r="H25" i="16"/>
  <c r="Q17" i="7" s="1"/>
  <c r="I25" i="16"/>
  <c r="R17" i="7" s="1"/>
  <c r="J25" i="16"/>
  <c r="K25" i="16"/>
  <c r="T17" i="7" s="1"/>
  <c r="M25" i="16"/>
  <c r="W17" i="7" s="1"/>
  <c r="F26" i="16"/>
  <c r="G26" i="16"/>
  <c r="Z17" i="7" s="1"/>
  <c r="H26" i="16"/>
  <c r="AA17" i="7" s="1"/>
  <c r="I26" i="16"/>
  <c r="AB17" i="7" s="1"/>
  <c r="J26" i="16"/>
  <c r="K26" i="16"/>
  <c r="AD17" i="7" s="1"/>
  <c r="M26" i="16"/>
  <c r="AG17" i="7" s="1"/>
  <c r="M6" i="15"/>
  <c r="N6" i="15" s="1"/>
  <c r="N8" i="15"/>
  <c r="N10" i="15"/>
  <c r="M11" i="15"/>
  <c r="N11" i="15" s="1"/>
  <c r="N13" i="15"/>
  <c r="N14" i="15"/>
  <c r="M15" i="15"/>
  <c r="N15" i="15" s="1"/>
  <c r="N17" i="15"/>
  <c r="N19" i="15"/>
  <c r="M20" i="15"/>
  <c r="N20" i="15" s="1"/>
  <c r="N22" i="15"/>
  <c r="N23" i="15"/>
  <c r="M24" i="15"/>
  <c r="N24" i="15" s="1"/>
  <c r="N26" i="15"/>
  <c r="N28" i="15"/>
  <c r="F29" i="15"/>
  <c r="G29" i="15"/>
  <c r="H29" i="15"/>
  <c r="G16" i="7" s="1"/>
  <c r="I29" i="15"/>
  <c r="H16" i="7" s="1"/>
  <c r="J29" i="15"/>
  <c r="I16" i="7" s="1"/>
  <c r="K16" i="7" s="1"/>
  <c r="K29" i="15"/>
  <c r="F30" i="15"/>
  <c r="O16" i="7" s="1"/>
  <c r="G30" i="15"/>
  <c r="P16" i="7" s="1"/>
  <c r="H30" i="15"/>
  <c r="Q16" i="7" s="1"/>
  <c r="I30" i="15"/>
  <c r="R16" i="7" s="1"/>
  <c r="J30" i="15"/>
  <c r="K30" i="15"/>
  <c r="T16" i="7" s="1"/>
  <c r="M30" i="15"/>
  <c r="W16" i="7" s="1"/>
  <c r="F31" i="15"/>
  <c r="G31" i="15"/>
  <c r="H31" i="15"/>
  <c r="AA16" i="7" s="1"/>
  <c r="I31" i="15"/>
  <c r="AB16" i="7" s="1"/>
  <c r="J31" i="15"/>
  <c r="AC16" i="7" s="1"/>
  <c r="AE16" i="7" s="1"/>
  <c r="K31" i="15"/>
  <c r="M31" i="15"/>
  <c r="AG16" i="7" s="1"/>
  <c r="M6" i="14"/>
  <c r="N6" i="14" s="1"/>
  <c r="N8" i="14"/>
  <c r="N10" i="14"/>
  <c r="M12" i="14"/>
  <c r="N12" i="14" s="1"/>
  <c r="N14" i="14"/>
  <c r="N16" i="14"/>
  <c r="M18" i="14"/>
  <c r="N18" i="14" s="1"/>
  <c r="N20" i="14"/>
  <c r="N22" i="14"/>
  <c r="M24" i="14"/>
  <c r="N24" i="14" s="1"/>
  <c r="N26" i="14"/>
  <c r="N28" i="14"/>
  <c r="F30" i="14"/>
  <c r="G30" i="14"/>
  <c r="F15" i="7" s="1"/>
  <c r="H30" i="14"/>
  <c r="G15" i="7" s="1"/>
  <c r="I30" i="14"/>
  <c r="H15" i="7" s="1"/>
  <c r="J30" i="14"/>
  <c r="I15" i="7" s="1"/>
  <c r="K15" i="7" s="1"/>
  <c r="K30" i="14"/>
  <c r="J15" i="7" s="1"/>
  <c r="F31" i="14"/>
  <c r="G31" i="14"/>
  <c r="H31" i="14"/>
  <c r="Q15" i="7" s="1"/>
  <c r="I31" i="14"/>
  <c r="R15" i="7" s="1"/>
  <c r="J31" i="14"/>
  <c r="K31" i="14"/>
  <c r="T15" i="7" s="1"/>
  <c r="M31" i="14"/>
  <c r="W15" i="7" s="1"/>
  <c r="F32" i="14"/>
  <c r="G32" i="14"/>
  <c r="Z15" i="7" s="1"/>
  <c r="H32" i="14"/>
  <c r="AA15" i="7" s="1"/>
  <c r="I32" i="14"/>
  <c r="AB15" i="7" s="1"/>
  <c r="J32" i="14"/>
  <c r="AC15" i="7" s="1"/>
  <c r="AE15" i="7" s="1"/>
  <c r="K32" i="14"/>
  <c r="AD15" i="7" s="1"/>
  <c r="M32" i="14"/>
  <c r="AG15" i="7" s="1"/>
  <c r="M6" i="13"/>
  <c r="N6" i="13" s="1"/>
  <c r="N8" i="13"/>
  <c r="N10" i="13"/>
  <c r="M12" i="13"/>
  <c r="N12" i="13" s="1"/>
  <c r="N14" i="13"/>
  <c r="N16" i="13"/>
  <c r="M18" i="13"/>
  <c r="N18" i="13" s="1"/>
  <c r="N20" i="13"/>
  <c r="N22" i="13"/>
  <c r="M24" i="13"/>
  <c r="N24" i="13" s="1"/>
  <c r="N26" i="13"/>
  <c r="N28" i="13"/>
  <c r="F30" i="13"/>
  <c r="G30" i="13"/>
  <c r="F14" i="7" s="1"/>
  <c r="H30" i="13"/>
  <c r="G14" i="7" s="1"/>
  <c r="I30" i="13"/>
  <c r="H14" i="7" s="1"/>
  <c r="J30" i="13"/>
  <c r="K30" i="13"/>
  <c r="F31" i="13"/>
  <c r="G31" i="13"/>
  <c r="P14" i="7" s="1"/>
  <c r="H31" i="13"/>
  <c r="Q14" i="7" s="1"/>
  <c r="I31" i="13"/>
  <c r="R14" i="7" s="1"/>
  <c r="J31" i="13"/>
  <c r="S14" i="7" s="1"/>
  <c r="U14" i="7" s="1"/>
  <c r="K31" i="13"/>
  <c r="T14" i="7" s="1"/>
  <c r="M31" i="13"/>
  <c r="W14" i="7" s="1"/>
  <c r="F32" i="13"/>
  <c r="Y14" i="7" s="1"/>
  <c r="G32" i="13"/>
  <c r="H32" i="13"/>
  <c r="AA14" i="7" s="1"/>
  <c r="I32" i="13"/>
  <c r="AB14" i="7" s="1"/>
  <c r="J32" i="13"/>
  <c r="K32" i="13"/>
  <c r="AD14" i="7" s="1"/>
  <c r="M32" i="13"/>
  <c r="AG14" i="7" s="1"/>
  <c r="M6" i="12"/>
  <c r="N6" i="12"/>
  <c r="N8" i="12"/>
  <c r="N10" i="12"/>
  <c r="M12" i="12"/>
  <c r="N12" i="12" s="1"/>
  <c r="N14" i="12"/>
  <c r="N16" i="12"/>
  <c r="M18" i="12"/>
  <c r="N18" i="12" s="1"/>
  <c r="N20" i="12"/>
  <c r="N22" i="12"/>
  <c r="M25" i="12"/>
  <c r="N25" i="12" s="1"/>
  <c r="N27" i="12"/>
  <c r="N29" i="12"/>
  <c r="F31" i="12"/>
  <c r="E13" i="7" s="1"/>
  <c r="G31" i="12"/>
  <c r="F13" i="7" s="1"/>
  <c r="H31" i="12"/>
  <c r="G13" i="7" s="1"/>
  <c r="I31" i="12"/>
  <c r="H13" i="7" s="1"/>
  <c r="J31" i="12"/>
  <c r="K31" i="12"/>
  <c r="J13" i="7" s="1"/>
  <c r="F32" i="12"/>
  <c r="G32" i="12"/>
  <c r="P13" i="7" s="1"/>
  <c r="H32" i="12"/>
  <c r="Q13" i="7" s="1"/>
  <c r="I32" i="12"/>
  <c r="R13" i="7" s="1"/>
  <c r="J32" i="12"/>
  <c r="K32" i="12"/>
  <c r="M32" i="12"/>
  <c r="W13" i="7" s="1"/>
  <c r="F33" i="12"/>
  <c r="G33" i="12"/>
  <c r="Z13" i="7" s="1"/>
  <c r="H33" i="12"/>
  <c r="AA13" i="7" s="1"/>
  <c r="I33" i="12"/>
  <c r="AB13" i="7" s="1"/>
  <c r="J33" i="12"/>
  <c r="K33" i="12"/>
  <c r="AD13" i="7" s="1"/>
  <c r="M33" i="12"/>
  <c r="AG13" i="7" s="1"/>
  <c r="M6" i="11"/>
  <c r="N6" i="11"/>
  <c r="N8" i="11"/>
  <c r="N10" i="11"/>
  <c r="M12" i="11"/>
  <c r="N12" i="11" s="1"/>
  <c r="N14" i="11"/>
  <c r="N16" i="11"/>
  <c r="M18" i="11"/>
  <c r="N18" i="11"/>
  <c r="N20" i="11"/>
  <c r="N22" i="11"/>
  <c r="F24" i="11"/>
  <c r="E12" i="7" s="1"/>
  <c r="G24" i="11"/>
  <c r="H24" i="11"/>
  <c r="G12" i="7" s="1"/>
  <c r="I24" i="11"/>
  <c r="H12" i="7" s="1"/>
  <c r="J24" i="11"/>
  <c r="K24" i="11"/>
  <c r="F25" i="11"/>
  <c r="G25" i="11"/>
  <c r="P12" i="7" s="1"/>
  <c r="H25" i="11"/>
  <c r="Q12" i="7" s="1"/>
  <c r="I25" i="11"/>
  <c r="R12" i="7" s="1"/>
  <c r="J25" i="11"/>
  <c r="K25" i="11"/>
  <c r="T12" i="7" s="1"/>
  <c r="M25" i="11"/>
  <c r="W12" i="7" s="1"/>
  <c r="F26" i="11"/>
  <c r="G26" i="11"/>
  <c r="H26" i="11"/>
  <c r="AA12" i="7" s="1"/>
  <c r="I26" i="11"/>
  <c r="AB12" i="7" s="1"/>
  <c r="J26" i="11"/>
  <c r="K26" i="11"/>
  <c r="M26" i="11"/>
  <c r="AG12" i="7" s="1"/>
  <c r="M6" i="10"/>
  <c r="N6" i="10" s="1"/>
  <c r="N8" i="10"/>
  <c r="N10" i="10"/>
  <c r="M12" i="10"/>
  <c r="N12" i="10" s="1"/>
  <c r="N14" i="10"/>
  <c r="N16" i="10"/>
  <c r="M18" i="10"/>
  <c r="N18" i="10" s="1"/>
  <c r="N20" i="10"/>
  <c r="N22" i="10"/>
  <c r="F24" i="10"/>
  <c r="G24" i="10"/>
  <c r="F11" i="7" s="1"/>
  <c r="H24" i="10"/>
  <c r="G11" i="7" s="1"/>
  <c r="I24" i="10"/>
  <c r="H11" i="7" s="1"/>
  <c r="J24" i="10"/>
  <c r="I11" i="7" s="1"/>
  <c r="K11" i="7" s="1"/>
  <c r="K24" i="10"/>
  <c r="J11" i="7" s="1"/>
  <c r="F25" i="10"/>
  <c r="G25" i="10"/>
  <c r="P11" i="7" s="1"/>
  <c r="H25" i="10"/>
  <c r="Q11" i="7" s="1"/>
  <c r="I25" i="10"/>
  <c r="R11" i="7" s="1"/>
  <c r="J25" i="10"/>
  <c r="S11" i="7" s="1"/>
  <c r="U11" i="7" s="1"/>
  <c r="K25" i="10"/>
  <c r="M25" i="10"/>
  <c r="W11" i="7" s="1"/>
  <c r="F26" i="10"/>
  <c r="G26" i="10"/>
  <c r="Z11" i="7" s="1"/>
  <c r="H26" i="10"/>
  <c r="AA11" i="7" s="1"/>
  <c r="I26" i="10"/>
  <c r="AB11" i="7" s="1"/>
  <c r="J26" i="10"/>
  <c r="K26" i="10"/>
  <c r="AD11" i="7" s="1"/>
  <c r="M26" i="10"/>
  <c r="AG11" i="7" s="1"/>
  <c r="M6" i="9"/>
  <c r="N6" i="9" s="1"/>
  <c r="N8" i="9"/>
  <c r="N10" i="9"/>
  <c r="M11" i="9"/>
  <c r="N11" i="9" s="1"/>
  <c r="N13" i="9"/>
  <c r="N15" i="9"/>
  <c r="M16" i="9"/>
  <c r="N16" i="9"/>
  <c r="N18" i="9"/>
  <c r="N20" i="9"/>
  <c r="F21" i="9"/>
  <c r="E10" i="7" s="1"/>
  <c r="G21" i="9"/>
  <c r="H21" i="9"/>
  <c r="G10" i="7" s="1"/>
  <c r="I21" i="9"/>
  <c r="H10" i="7" s="1"/>
  <c r="J21" i="9"/>
  <c r="K21" i="9"/>
  <c r="M21" i="9"/>
  <c r="M10" i="7" s="1"/>
  <c r="F22" i="9"/>
  <c r="G22" i="9"/>
  <c r="P10" i="7" s="1"/>
  <c r="H22" i="9"/>
  <c r="Q10" i="7" s="1"/>
  <c r="I22" i="9"/>
  <c r="R10" i="7" s="1"/>
  <c r="J22" i="9"/>
  <c r="S10" i="7" s="1"/>
  <c r="U10" i="7" s="1"/>
  <c r="K22" i="9"/>
  <c r="T10" i="7" s="1"/>
  <c r="M22" i="9"/>
  <c r="W10" i="7" s="1"/>
  <c r="F23" i="9"/>
  <c r="G23" i="9"/>
  <c r="H23" i="9"/>
  <c r="AA10" i="7" s="1"/>
  <c r="I23" i="9"/>
  <c r="AB10" i="7" s="1"/>
  <c r="J23" i="9"/>
  <c r="K23" i="9"/>
  <c r="AD10" i="7" s="1"/>
  <c r="M23" i="9"/>
  <c r="AG10" i="7" s="1"/>
  <c r="N8" i="8"/>
  <c r="N12" i="8"/>
  <c r="N14" i="8"/>
  <c r="N16" i="8"/>
  <c r="N18" i="8"/>
  <c r="N20" i="8"/>
  <c r="N22" i="8"/>
  <c r="M24" i="8"/>
  <c r="N24" i="8" s="1"/>
  <c r="N26" i="8"/>
  <c r="N28" i="8"/>
  <c r="F30" i="8"/>
  <c r="E9" i="7" s="1"/>
  <c r="G30" i="8"/>
  <c r="F9" i="7" s="1"/>
  <c r="H30" i="8"/>
  <c r="G9" i="7" s="1"/>
  <c r="I30" i="8"/>
  <c r="H9" i="7" s="1"/>
  <c r="J30" i="8"/>
  <c r="K30" i="8"/>
  <c r="L30" i="8"/>
  <c r="F31" i="8"/>
  <c r="G31" i="8"/>
  <c r="H31" i="8"/>
  <c r="Q9" i="7" s="1"/>
  <c r="I31" i="8"/>
  <c r="R9" i="7" s="1"/>
  <c r="J31" i="8"/>
  <c r="K31" i="8"/>
  <c r="T9" i="7" s="1"/>
  <c r="L31" i="8"/>
  <c r="M31" i="8"/>
  <c r="W9" i="7" s="1"/>
  <c r="F32" i="8"/>
  <c r="G32" i="8"/>
  <c r="Z9" i="7" s="1"/>
  <c r="H32" i="8"/>
  <c r="AA9" i="7" s="1"/>
  <c r="I32" i="8"/>
  <c r="AB9" i="7" s="1"/>
  <c r="J32" i="8"/>
  <c r="AC9" i="7" s="1"/>
  <c r="AE9" i="7" s="1"/>
  <c r="K32" i="8"/>
  <c r="AD9" i="7" s="1"/>
  <c r="L32" i="8"/>
  <c r="M32" i="8"/>
  <c r="AG9" i="7" s="1"/>
  <c r="L9" i="7"/>
  <c r="O9" i="7"/>
  <c r="P9" i="7"/>
  <c r="S9" i="7"/>
  <c r="V9" i="7"/>
  <c r="Y9" i="7"/>
  <c r="AF9" i="7"/>
  <c r="F10" i="7"/>
  <c r="I10" i="7"/>
  <c r="K10" i="7" s="1"/>
  <c r="J10" i="7"/>
  <c r="L10" i="7"/>
  <c r="O10" i="7"/>
  <c r="V10" i="7"/>
  <c r="Y10" i="7"/>
  <c r="Z10" i="7"/>
  <c r="AC10" i="7"/>
  <c r="AE10" i="7" s="1"/>
  <c r="AF10" i="7"/>
  <c r="E11" i="7"/>
  <c r="L11" i="7"/>
  <c r="O11" i="7"/>
  <c r="T11" i="7"/>
  <c r="V11" i="7"/>
  <c r="Y11" i="7"/>
  <c r="AC11" i="7"/>
  <c r="AE11" i="7" s="1"/>
  <c r="AF11" i="7"/>
  <c r="F12" i="7"/>
  <c r="I12" i="7"/>
  <c r="K12" i="7" s="1"/>
  <c r="J12" i="7"/>
  <c r="L12" i="7"/>
  <c r="O12" i="7"/>
  <c r="S12" i="7"/>
  <c r="U12" i="7" s="1"/>
  <c r="V12" i="7"/>
  <c r="Y12" i="7"/>
  <c r="Z12" i="7"/>
  <c r="AC12" i="7"/>
  <c r="AE12" i="7" s="1"/>
  <c r="AD12" i="7"/>
  <c r="AF12" i="7"/>
  <c r="I13" i="7"/>
  <c r="K13" i="7" s="1"/>
  <c r="L13" i="7"/>
  <c r="O13" i="7"/>
  <c r="S13" i="7"/>
  <c r="U13" i="7" s="1"/>
  <c r="T13" i="7"/>
  <c r="V13" i="7"/>
  <c r="Y13" i="7"/>
  <c r="AC13" i="7"/>
  <c r="AE13" i="7" s="1"/>
  <c r="AF13" i="7"/>
  <c r="E14" i="7"/>
  <c r="I14" i="7"/>
  <c r="K14" i="7" s="1"/>
  <c r="J14" i="7"/>
  <c r="L14" i="7"/>
  <c r="O14" i="7"/>
  <c r="V14" i="7"/>
  <c r="Z14" i="7"/>
  <c r="AC14" i="7"/>
  <c r="AE14" i="7" s="1"/>
  <c r="AF14" i="7"/>
  <c r="E15" i="7"/>
  <c r="L15" i="7"/>
  <c r="O15" i="7"/>
  <c r="P15" i="7"/>
  <c r="S15" i="7"/>
  <c r="U15" i="7"/>
  <c r="V15" i="7"/>
  <c r="Y15" i="7"/>
  <c r="AF15" i="7"/>
  <c r="E16" i="7"/>
  <c r="F16" i="7"/>
  <c r="J16" i="7"/>
  <c r="L16" i="7"/>
  <c r="S16" i="7"/>
  <c r="U16" i="7" s="1"/>
  <c r="V16" i="7"/>
  <c r="Y16" i="7"/>
  <c r="Z16" i="7"/>
  <c r="AD16" i="7"/>
  <c r="AF16" i="7"/>
  <c r="E17" i="7"/>
  <c r="I17" i="7"/>
  <c r="K17" i="7" s="1"/>
  <c r="L17" i="7"/>
  <c r="O17" i="7"/>
  <c r="S17" i="7"/>
  <c r="U17" i="7" s="1"/>
  <c r="V17" i="7"/>
  <c r="Y17" i="7"/>
  <c r="AC17" i="7"/>
  <c r="AE17" i="7" s="1"/>
  <c r="AF17" i="7"/>
  <c r="F18" i="7"/>
  <c r="I18" i="7"/>
  <c r="K18" i="7" s="1"/>
  <c r="J18" i="7"/>
  <c r="L18" i="7"/>
  <c r="S18" i="7"/>
  <c r="U18" i="7" s="1"/>
  <c r="V18" i="7"/>
  <c r="AC18" i="7"/>
  <c r="AE18" i="7" s="1"/>
  <c r="AD18" i="7"/>
  <c r="AF18" i="7"/>
  <c r="E19" i="7"/>
  <c r="I19" i="7"/>
  <c r="K19" i="7" s="1"/>
  <c r="L19" i="7"/>
  <c r="O19" i="7"/>
  <c r="S19" i="7"/>
  <c r="U19" i="7" s="1"/>
  <c r="T19" i="7"/>
  <c r="V19" i="7"/>
  <c r="Y19" i="7"/>
  <c r="AC19" i="7"/>
  <c r="AE19" i="7" s="1"/>
  <c r="AF19" i="7"/>
  <c r="E20" i="7"/>
  <c r="F20" i="7"/>
  <c r="I20" i="7"/>
  <c r="K20" i="7" s="1"/>
  <c r="L20" i="7"/>
  <c r="O20" i="7"/>
  <c r="V20" i="7"/>
  <c r="Z20" i="7"/>
  <c r="AC20" i="7"/>
  <c r="AE20" i="7"/>
  <c r="AF20" i="7"/>
  <c r="E21" i="7"/>
  <c r="I21" i="7"/>
  <c r="K21" i="7" s="1"/>
  <c r="L21" i="7"/>
  <c r="O21" i="7"/>
  <c r="P21" i="7"/>
  <c r="S21" i="7"/>
  <c r="T21" i="7"/>
  <c r="U21" i="7"/>
  <c r="V21" i="7"/>
  <c r="AF21" i="7"/>
  <c r="E22" i="7"/>
  <c r="F22" i="7"/>
  <c r="I22" i="7"/>
  <c r="K22" i="7" s="1"/>
  <c r="J22" i="7"/>
  <c r="L22" i="7"/>
  <c r="O22" i="7"/>
  <c r="S22" i="7"/>
  <c r="U22" i="7" s="1"/>
  <c r="V22" i="7"/>
  <c r="Z22" i="7"/>
  <c r="AD22" i="7"/>
  <c r="AF22" i="7"/>
  <c r="K23" i="7"/>
  <c r="L23" i="7"/>
  <c r="N23" i="7" s="1"/>
  <c r="U23" i="7"/>
  <c r="V23" i="7"/>
  <c r="AF23" i="7"/>
  <c r="AH23" i="7" s="1"/>
  <c r="K24" i="7"/>
  <c r="L24" i="7"/>
  <c r="N24" i="7" s="1"/>
  <c r="U24" i="7"/>
  <c r="V24" i="7"/>
  <c r="AE24" i="7"/>
  <c r="AF24" i="7"/>
  <c r="AH24" i="7" s="1"/>
  <c r="C25" i="7"/>
  <c r="D25" i="7"/>
  <c r="H328" i="43"/>
  <c r="E328" i="43" s="1"/>
  <c r="AH15" i="7" l="1"/>
  <c r="M29" i="15"/>
  <c r="M16" i="7" s="1"/>
  <c r="M24" i="11"/>
  <c r="M12" i="7" s="1"/>
  <c r="N12" i="7" s="1"/>
  <c r="AH20" i="7"/>
  <c r="M22" i="7"/>
  <c r="N22" i="7" s="1"/>
  <c r="L25" i="7"/>
  <c r="M36" i="17"/>
  <c r="AF25" i="7"/>
  <c r="M30" i="13"/>
  <c r="X19" i="7"/>
  <c r="M31" i="12"/>
  <c r="M31" i="20"/>
  <c r="N31" i="20" s="1"/>
  <c r="J9" i="7"/>
  <c r="I9" i="7"/>
  <c r="M17" i="7"/>
  <c r="N17" i="7" s="1"/>
  <c r="N24" i="16"/>
  <c r="M13" i="7"/>
  <c r="N13" i="7" s="1"/>
  <c r="N31" i="12"/>
  <c r="X12" i="7"/>
  <c r="AH12" i="7"/>
  <c r="X14" i="7"/>
  <c r="X18" i="7"/>
  <c r="AH19" i="7"/>
  <c r="X21" i="7"/>
  <c r="F25" i="7"/>
  <c r="I25" i="7"/>
  <c r="K25" i="7" s="1"/>
  <c r="AH14" i="7"/>
  <c r="AH18" i="7"/>
  <c r="AH9" i="7"/>
  <c r="X9" i="7"/>
  <c r="N21" i="9"/>
  <c r="N33" i="12"/>
  <c r="X13" i="7"/>
  <c r="V25" i="7"/>
  <c r="J25" i="7"/>
  <c r="N10" i="7"/>
  <c r="AH13" i="7"/>
  <c r="N29" i="15"/>
  <c r="M21" i="7"/>
  <c r="N21" i="7" s="1"/>
  <c r="AH10" i="7"/>
  <c r="M30" i="14"/>
  <c r="X16" i="7"/>
  <c r="N16" i="7"/>
  <c r="X23" i="7"/>
  <c r="H25" i="7"/>
  <c r="X11" i="7"/>
  <c r="M24" i="10"/>
  <c r="AH16" i="7"/>
  <c r="N28" i="19"/>
  <c r="AH17" i="7"/>
  <c r="G25" i="7"/>
  <c r="AH11" i="7"/>
  <c r="N24" i="11"/>
  <c r="X15" i="7"/>
  <c r="X17" i="7"/>
  <c r="N30" i="18"/>
  <c r="N30" i="19"/>
  <c r="X20" i="7"/>
  <c r="N20" i="7"/>
  <c r="AG22" i="7"/>
  <c r="AH22" i="7" s="1"/>
  <c r="N29" i="19"/>
  <c r="N31" i="18"/>
  <c r="N25" i="16"/>
  <c r="N26" i="16"/>
  <c r="N26" i="11"/>
  <c r="AD25" i="7"/>
  <c r="Z25" i="7"/>
  <c r="O25" i="7"/>
  <c r="E25" i="7"/>
  <c r="S25" i="7"/>
  <c r="U25" i="7" s="1"/>
  <c r="T25" i="7"/>
  <c r="Y25" i="7"/>
  <c r="P25" i="7"/>
  <c r="N38" i="17"/>
  <c r="N37" i="17"/>
  <c r="N31" i="15"/>
  <c r="N30" i="15"/>
  <c r="N31" i="14"/>
  <c r="N32" i="14"/>
  <c r="N32" i="13"/>
  <c r="N31" i="13"/>
  <c r="N32" i="12"/>
  <c r="N25" i="11"/>
  <c r="N26" i="10"/>
  <c r="N25" i="10"/>
  <c r="N23" i="9"/>
  <c r="X24" i="7"/>
  <c r="N32" i="20"/>
  <c r="AG21" i="7"/>
  <c r="AH21" i="7" s="1"/>
  <c r="W22" i="7"/>
  <c r="X22" i="7" s="1"/>
  <c r="N22" i="9"/>
  <c r="M30" i="8"/>
  <c r="N30" i="8" s="1"/>
  <c r="K9" i="7"/>
  <c r="AB25" i="7"/>
  <c r="N32" i="8"/>
  <c r="AA25" i="7"/>
  <c r="U9" i="7"/>
  <c r="R25" i="7"/>
  <c r="N31" i="8"/>
  <c r="X10" i="7"/>
  <c r="Q25" i="7"/>
  <c r="AE23" i="7"/>
  <c r="M18" i="7" l="1"/>
  <c r="N18" i="7" s="1"/>
  <c r="N36" i="17"/>
  <c r="M14" i="7"/>
  <c r="N14" i="7" s="1"/>
  <c r="N30" i="13"/>
  <c r="M15" i="7"/>
  <c r="N15" i="7" s="1"/>
  <c r="N30" i="14"/>
  <c r="M11" i="7"/>
  <c r="N11" i="7" s="1"/>
  <c r="N24" i="10"/>
  <c r="W25" i="7"/>
  <c r="X25" i="7" s="1"/>
  <c r="AG25" i="7"/>
  <c r="AH25" i="7" s="1"/>
  <c r="M9" i="7"/>
  <c r="M25" i="7" s="1"/>
  <c r="N25" i="7" s="1"/>
  <c r="AC25" i="7"/>
  <c r="AE25" i="7" s="1"/>
  <c r="N9" i="7" l="1"/>
</calcChain>
</file>

<file path=xl/sharedStrings.xml><?xml version="1.0" encoding="utf-8"?>
<sst xmlns="http://schemas.openxmlformats.org/spreadsheetml/2006/main" count="3527" uniqueCount="1624">
  <si>
    <t>SUPPLIER INSTRUCTIONS  供應商說明</t>
  </si>
  <si>
    <t>1. Complete the sections in tab "Supplier Information". Fill in each blank (enter "N/A" if not applicable).  填寫“供應商信息”選項卡中的部分。填寫每個空格(如果不適用，請輸入“N / A”)。</t>
  </si>
  <si>
    <t>2. Complete the sections in tab "Basic Quality Capabilities". Enter an "X" in one of the three boxes for each question. Explain any "No" or "Not Applicable" answers in the bottom section.  完成“基本質量能力”選項卡中的部分。在每個問題的三個框之一中輸入“X”。在底部部分解釋任何“否”或“不適用”答案。</t>
  </si>
  <si>
    <t>3. Complete the sections in tab "Supplier Self-Audit Fill-in". The Requirements are audit points and Typical Objective Evidence are kinds of records to be reviewed.  填寫“供應商自我審計填寫”標籤中的部分。要求是審核點和典型客觀證據是要審查的各種記錄。</t>
  </si>
  <si>
    <t>a. Review each Requirement and enter an "X" in either the "Yes" highlighted area or "No" highlighted area to indicate if the Requirement is applicable to your company or not.  查看每個要求，並在“是”突出顯示區域或“否”突出顯示區域中輸入“X”，以指示要求是否適用於您的公司。</t>
  </si>
  <si>
    <r>
      <t xml:space="preserve">b. </t>
    </r>
    <r>
      <rPr>
        <b/>
        <sz val="11"/>
        <rFont val="Times New Roman"/>
        <family val="1"/>
      </rPr>
      <t>If the requirement is applicable</t>
    </r>
    <r>
      <rPr>
        <sz val="11"/>
        <rFont val="Times New Roman"/>
        <family val="1"/>
      </rPr>
      <t>, rate your company from zero to the Max Possible Score (max = completely meeting the requirement) in the highlighted area to the right of the Max Possible Score.  如果要求適用，請在最大可能得分右側突出顯示的區域中將您的公司從零評分為最高可能得分（最大=完全滿足要求）。</t>
    </r>
  </si>
  <si>
    <t>Watts Supplier Audit Checklist                                                                                                                                                                                                     Watts供應商審核清單</t>
  </si>
  <si>
    <t>Supplier Profile 供應商資料</t>
  </si>
  <si>
    <t>Watts SQE Auditor Name &amp; Title:
审核员姓名及职务</t>
  </si>
  <si>
    <t>Watts SQE On-Site Audit Date:           現場審核日期:</t>
  </si>
  <si>
    <t>SUPPLIER INFORMATION  供應商信息</t>
  </si>
  <si>
    <t>Supplier Company Name:                                                                                                 供應商公司名稱：</t>
  </si>
  <si>
    <t xml:space="preserve"> </t>
  </si>
  <si>
    <t>Supplier Self-Audit Date:      
供应商自查日期:</t>
  </si>
  <si>
    <t>Actual (physical) Street Address:       街道地址：</t>
  </si>
  <si>
    <t xml:space="preserve">  Capacity/Year (units):    容量/年（單位）：</t>
  </si>
  <si>
    <t># QA Personnel:   ＃QA人員：</t>
  </si>
  <si>
    <t># Management:                    ＃管理：</t>
  </si>
  <si>
    <t># Direct Labor:   ＃ 直接人工：</t>
  </si>
  <si>
    <t xml:space="preserve">  Contract Expiration:               合同到期日：</t>
  </si>
  <si>
    <t>ISO/TS Registrar Name:                         ISO / TS註冊商名稱：</t>
  </si>
  <si>
    <t>Quality Standard:                        質量標準：</t>
  </si>
  <si>
    <t>Expiration Date:                     截止日期：</t>
  </si>
  <si>
    <t>Accreditation Body:                           認證機構：</t>
  </si>
  <si>
    <t>Are any individuals or entities with 5% or more ownership interest a government official, government entity, or otherwise affiliated with any government?   任何擁有5％或更多所有者權益的個人或實體是政府官員，政府實體或與政府有關聯的任何個人或實體？</t>
  </si>
  <si>
    <r>
      <t>Yes</t>
    </r>
    <r>
      <rPr>
        <sz val="14"/>
        <rFont val="宋体"/>
        <charset val="134"/>
      </rPr>
      <t xml:space="preserve"> 是</t>
    </r>
  </si>
  <si>
    <t>No 沒有</t>
  </si>
  <si>
    <t>Is supplier a government owned or controlled organization or party to a  joint venture agrement with the government?  供應商是政府所有或控制的組織還是與政府的合資企業締約方？</t>
  </si>
  <si>
    <t xml:space="preserve"> No 沒有</t>
  </si>
  <si>
    <t>BASIC QUALITY CAPABILITIES      基本質量能力</t>
  </si>
  <si>
    <t>Place "X" in appropriate column    將“X”放在適當的欄中</t>
  </si>
  <si>
    <t>Yes  是</t>
  </si>
  <si>
    <t>N/A</t>
  </si>
  <si>
    <t>1. Are specifications reviewed and production methods established that ensure applicable customer and regulatory requirements can be met on a consistant basis?   是否對規范進行審查，並製定確保適用的客戶和法規要求可以一致滿足的生產方法？</t>
  </si>
  <si>
    <t>2. When required, is the customer notified of changes to items that may have an adverse affect on quality and reliability, such as, manufacturing site, manufacuturing process methods, raw materials, inspection/test methods, etc.?    如果需要，客戶是否通知可能對質量和可靠性有不利影響的項目（如生產現場，製造工藝方法，原材料，檢驗/測試方法等）的更改？</t>
  </si>
  <si>
    <t>3. Is there a documented corrective action system in use that focuses on elimination of the problem root cause?   是否有一個記錄的糾正措施系統正在使用，重點是消除問題的根本原因？</t>
  </si>
  <si>
    <t>4.Are defined methodologies used to actively pursue cost containment and other continual improvement activities (e.g., Lean, Six Sigma, Kaizan, 5S, etc.)?   是否使用定義的方法來積極地追求成本控制和其他持續改進活動（例如，精益，六西格瑪，Kaizan，5S等）？</t>
  </si>
  <si>
    <t>5. Are control plans (or equivalent) maintained that show the process steps, key inspection points, inspection/test method, sample size and frequency?  是否保留了顯示工藝步驟，關鍵檢驗點，檢驗/試驗方法，樣品量和頻率的控制計劃（或等效物）？</t>
  </si>
  <si>
    <t>6. Are process capability studies, SPC or other statistical methods used to monitor and control production processes?  過程能力研究，SPC或用於監測和控制生產過程的其他統計方法？</t>
  </si>
  <si>
    <t>7. Are documented methods used to qualify and approve machinery, process equipment, inspection/test equipment and production tooling?  是否有記錄的方法用於鑑定和批准機械，工藝設備，檢驗/測試設備和生產工具？</t>
  </si>
  <si>
    <t>8. Is product conformance to specified requirements verified prior to further processing or shipment and are records maintained?   產品是否符合規定的要求，在進一步加工或裝運前驗證，並保存記錄？</t>
  </si>
  <si>
    <t>9. Are precautions taken to control and monitor the condition of product during storage, handling, and shipping to prevent loss or damage? (e.g. shelf-life or ESD sensitive materials, etc.)?  在儲存，處理和運輸期間，是否採取預防措施來控制和監測產品的狀況，以防止丟失或損壞？ （例如保質期或ESD敏感材料等）？</t>
  </si>
  <si>
    <t>Explain any "No" or "Not Applicable" answers</t>
  </si>
  <si>
    <t>解釋任何“否”或“不適用”的答案</t>
  </si>
  <si>
    <t>Question Number 問題編號</t>
  </si>
  <si>
    <t>Explanation    說明</t>
  </si>
  <si>
    <t>Watts Supplier Audit Checklist                                                                                                                                                           Watts供應商審核清單</t>
  </si>
  <si>
    <r>
      <rPr>
        <b/>
        <sz val="10"/>
        <color indexed="10"/>
        <rFont val="Arial"/>
        <family val="2"/>
      </rPr>
      <t>0.3.3</t>
    </r>
    <r>
      <rPr>
        <sz val="10"/>
        <rFont val="Arial"/>
        <family val="2"/>
      </rPr>
      <t xml:space="preserve"> Indicates risk based thinking. 表示基於風險的思考。</t>
    </r>
  </si>
  <si>
    <t>Max Possible Score 最大可能得分</t>
  </si>
  <si>
    <t>Standard Checklist     標準清單</t>
  </si>
  <si>
    <t>Self Score 自我評分</t>
  </si>
  <si>
    <t>ISO 9001:2008</t>
  </si>
  <si>
    <t>ISO 9001:2015</t>
  </si>
  <si>
    <t>Requirements    要求</t>
  </si>
  <si>
    <t>Typical Objective Evidence  典型客觀證據</t>
  </si>
  <si>
    <t>ISO/TS Ref</t>
  </si>
  <si>
    <t>Yes</t>
  </si>
  <si>
    <t>No</t>
  </si>
  <si>
    <t>1.0 Quality Management 質量管理</t>
  </si>
  <si>
    <t>1.1 The quality system is documented,</t>
  </si>
  <si>
    <t>Quality manual, quality policy, and</t>
  </si>
  <si>
    <t>4.1, 4.2.1,</t>
  </si>
  <si>
    <r>
      <t xml:space="preserve">4.3, </t>
    </r>
    <r>
      <rPr>
        <b/>
        <sz val="10"/>
        <color indexed="10"/>
        <rFont val="Arial"/>
        <family val="2"/>
      </rPr>
      <t>4.4</t>
    </r>
  </si>
  <si>
    <t>maintained and accurately describes the practices</t>
  </si>
  <si>
    <t>procedures with revision history</t>
  </si>
  <si>
    <t>4.2.2,</t>
  </si>
  <si>
    <r>
      <rPr>
        <b/>
        <sz val="10"/>
        <color indexed="10"/>
        <rFont val="Arial"/>
        <family val="2"/>
      </rPr>
      <t>5.1,5.1.1</t>
    </r>
    <r>
      <rPr>
        <sz val="10"/>
        <rFont val="Arial"/>
        <family val="2"/>
      </rPr>
      <t>,5.2</t>
    </r>
  </si>
  <si>
    <t>currently in place. Documented procedures required.</t>
  </si>
  <si>
    <t>showing updates and reviews.</t>
  </si>
  <si>
    <t>5.1,5.3, 5.4.2</t>
  </si>
  <si>
    <t>5.2.1, 5.2.2,</t>
  </si>
  <si>
    <t>Records required.</t>
  </si>
  <si>
    <r>
      <t xml:space="preserve">5.3, 6, </t>
    </r>
    <r>
      <rPr>
        <b/>
        <sz val="10"/>
        <color indexed="10"/>
        <rFont val="Arial"/>
        <family val="2"/>
      </rPr>
      <t>6.1</t>
    </r>
  </si>
  <si>
    <t>1.1质量体系文档应当始终准确的描述目前相应的做法。需要书面化程序。需要记录。</t>
  </si>
  <si>
    <t>质量手册，质量方针以及可以体现更新和点评内容得校正记录。</t>
  </si>
  <si>
    <t>6.3, 7.5.1</t>
  </si>
  <si>
    <t>1.2 Quality reports, trend charts, and data analysis</t>
    <phoneticPr fontId="2" type="noConversion"/>
  </si>
  <si>
    <t>Product quality yield data, top problems</t>
    <phoneticPr fontId="2" type="noConversion"/>
  </si>
  <si>
    <t>5.5.3, 5.6.2,</t>
  </si>
  <si>
    <t>7.4, 9.1.3</t>
  </si>
  <si>
    <t>identify areas of opportunity and are used by</t>
    <phoneticPr fontId="2" type="noConversion"/>
  </si>
  <si>
    <t>and corresponding improvement</t>
    <phoneticPr fontId="2" type="noConversion"/>
  </si>
  <si>
    <t>5.6.3, 5.6.1.1,</t>
  </si>
  <si>
    <r>
      <t xml:space="preserve">9.3.1, </t>
    </r>
    <r>
      <rPr>
        <b/>
        <sz val="10"/>
        <color indexed="10"/>
        <rFont val="Arial"/>
        <family val="2"/>
      </rPr>
      <t>9.3.2</t>
    </r>
    <r>
      <rPr>
        <sz val="10"/>
        <rFont val="Arial"/>
        <family val="2"/>
      </rPr>
      <t>,</t>
    </r>
  </si>
  <si>
    <t>management on a routine basis. Records required.</t>
  </si>
  <si>
    <t>actions, status of preventive/corrective</t>
    <phoneticPr fontId="2" type="noConversion"/>
  </si>
  <si>
    <t>8.4, 8.5</t>
  </si>
  <si>
    <t>9.3.3, 10</t>
  </si>
  <si>
    <t>1.2通过使用质量报告，趋势图和数据分析进行管理。需要记录。</t>
  </si>
  <si>
    <t>产品品质方面的数据，疑难问题以及相应的改进措施，措施的预防/纠正情况和内部审计结果。</t>
  </si>
  <si>
    <t>1.3 Quality performance targets are clearly defined,</t>
  </si>
  <si>
    <t xml:space="preserve">Strategic and tactical objectives, goals, </t>
  </si>
  <si>
    <t>4.2.1, 5.1,</t>
  </si>
  <si>
    <t>5.1,5.1.1</t>
  </si>
  <si>
    <t>including in the business plan and monitored for</t>
  </si>
  <si>
    <t xml:space="preserve">action plans, etc. </t>
  </si>
  <si>
    <t>5.4.1, 5.4.1.1</t>
  </si>
  <si>
    <t>6.2, 7.5.1</t>
  </si>
  <si>
    <t>improvements.</t>
  </si>
  <si>
    <t>1.3明确标示出质量性能指数，包括商业计划和对改进过程的监测。</t>
  </si>
  <si>
    <t>战略和战术目标，目的以及行动计划等。</t>
  </si>
  <si>
    <t>1.4 Executive management participates in periodic</t>
  </si>
  <si>
    <t>Analysis of field failures, inspection yields,</t>
  </si>
  <si>
    <t>5.6.1, 5.6.2</t>
  </si>
  <si>
    <r>
      <t xml:space="preserve">9.3.1, </t>
    </r>
    <r>
      <rPr>
        <b/>
        <sz val="10"/>
        <color indexed="10"/>
        <rFont val="Arial"/>
        <family val="2"/>
      </rPr>
      <t>9.3.2</t>
    </r>
  </si>
  <si>
    <t xml:space="preserve">quality system reviews that address quality related </t>
    <phoneticPr fontId="2" type="noConversion"/>
  </si>
  <si>
    <t>resource needs, internal audit results,</t>
  </si>
  <si>
    <t>5.6.3</t>
  </si>
  <si>
    <t>9.3.3</t>
  </si>
  <si>
    <t>feedback from customers and internal quality metrics.</t>
  </si>
  <si>
    <t xml:space="preserve">corrective action status, etc. </t>
  </si>
  <si>
    <t>1.4行政管理应根据从客户和内部质量指标处反馈回来的相关质量报告对质量体系进行定期审核。需要记录。</t>
  </si>
  <si>
    <t>分析现场故障，检验数据，资源需求，内部审计结果，纠正措施等。</t>
  </si>
  <si>
    <t>2.0 Continuous Improvement  連續的提高</t>
  </si>
  <si>
    <t>2.1 Preventive actions are taken based on the</t>
    <phoneticPr fontId="2" type="noConversion"/>
  </si>
  <si>
    <t>Management review meetings, goal setting</t>
    <phoneticPr fontId="2" type="noConversion"/>
  </si>
  <si>
    <t>5.2, 6.1, 7.2.3,</t>
  </si>
  <si>
    <t>5.1.2</t>
  </si>
  <si>
    <t>analysis of significant business trends, design reviews,</t>
    <phoneticPr fontId="2" type="noConversion"/>
  </si>
  <si>
    <t>performance measurement, internal audits,</t>
    <phoneticPr fontId="2" type="noConversion"/>
  </si>
  <si>
    <t>8.2.2.1, 8.5.1</t>
  </si>
  <si>
    <t>7.1.1, 7.1.2</t>
  </si>
  <si>
    <t xml:space="preserve">customer satisfaction surveys or other meaningful </t>
  </si>
  <si>
    <t xml:space="preserve">action plans, customer surveys. </t>
  </si>
  <si>
    <t>8.5.1.1</t>
  </si>
  <si>
    <t>8.2.1, 9.2</t>
  </si>
  <si>
    <t xml:space="preserve">inputs. Documented procedures required.Records required. </t>
    <phoneticPr fontId="2" type="noConversion"/>
  </si>
  <si>
    <t>10.1, 10.3</t>
  </si>
  <si>
    <r>
      <t>2.1</t>
    </r>
    <r>
      <rPr>
        <sz val="10"/>
        <rFont val="宋体"/>
        <charset val="134"/>
      </rPr>
      <t>在分析明显的商业趋势，设计审查，客户满意度调查或其他行动的基础上采取预防性措施。需要书面化程序。需要记录。</t>
    </r>
  </si>
  <si>
    <t>管理评审，目标制定，绩效评估，公司内审，行动计划和客户调查。</t>
    <phoneticPr fontId="2" type="noConversion"/>
  </si>
  <si>
    <t>2.2 A formal approach is used to actively pursue cost</t>
    <phoneticPr fontId="2" type="noConversion"/>
  </si>
  <si>
    <t>Employee involvement / recognition</t>
    <phoneticPr fontId="2" type="noConversion"/>
  </si>
  <si>
    <t>8.2.2</t>
  </si>
  <si>
    <t>containment and other continual improvement activities</t>
    <phoneticPr fontId="2" type="noConversion"/>
  </si>
  <si>
    <t>program, Lean, Six Sigma, Kaizen, SPC</t>
    <phoneticPr fontId="2" type="noConversion"/>
  </si>
  <si>
    <t>throughout the organization. Documented procedures</t>
    <phoneticPr fontId="2" type="noConversion"/>
  </si>
  <si>
    <t xml:space="preserve">5-S, cost reduction program, preventive </t>
    <phoneticPr fontId="2" type="noConversion"/>
  </si>
  <si>
    <t xml:space="preserve">required. Records required. </t>
  </si>
  <si>
    <r>
      <t>actions.</t>
    </r>
    <r>
      <rPr>
        <sz val="10"/>
        <rFont val="宋体"/>
        <charset val="134"/>
      </rPr>
      <t/>
    </r>
  </si>
  <si>
    <r>
      <t>2.2</t>
    </r>
    <r>
      <rPr>
        <sz val="10"/>
        <rFont val="宋体"/>
        <charset val="134"/>
      </rPr>
      <t>采用正式途径有条理的积极推动成本抑制和其他持续改进措施。需要书面化程序。需要记录。</t>
    </r>
  </si>
  <si>
    <r>
      <t>员工参与</t>
    </r>
    <r>
      <rPr>
        <sz val="10"/>
        <rFont val="Arial"/>
        <family val="2"/>
      </rPr>
      <t>/</t>
    </r>
    <r>
      <rPr>
        <sz val="10"/>
        <rFont val="宋体"/>
        <charset val="134"/>
      </rPr>
      <t>认同计划，精益生产，六西格玛管理理论，经营法改善，</t>
    </r>
    <r>
      <rPr>
        <sz val="10"/>
        <rFont val="Arial"/>
        <family val="2"/>
      </rPr>
      <t>5S</t>
    </r>
    <r>
      <rPr>
        <sz val="10"/>
        <rFont val="宋体"/>
        <charset val="134"/>
      </rPr>
      <t>管理，成本削减计划和预防措施。</t>
    </r>
    <phoneticPr fontId="2" type="noConversion"/>
  </si>
  <si>
    <t>2.3 A corrective action system is in place that provides</t>
    <phoneticPr fontId="2" type="noConversion"/>
  </si>
  <si>
    <t>Corrective action records, trend charts,</t>
    <phoneticPr fontId="2" type="noConversion"/>
  </si>
  <si>
    <t>5.2, 8.2.1,</t>
  </si>
  <si>
    <t>5.1.2, 9.1.2</t>
  </si>
  <si>
    <t>root cause analysis and takes timely and effective</t>
    <phoneticPr fontId="2" type="noConversion"/>
  </si>
  <si>
    <t xml:space="preserve">meeting minutes, nonconformance, </t>
    <phoneticPr fontId="2" type="noConversion"/>
  </si>
  <si>
    <t>8.5.2, 8.5.2.3,</t>
  </si>
  <si>
    <t>action to prevent recurrence. Documented procedures</t>
    <phoneticPr fontId="2" type="noConversion"/>
  </si>
  <si>
    <t>frequency &amp; cost analysis. Does CA</t>
    <phoneticPr fontId="2" type="noConversion"/>
  </si>
  <si>
    <t>8.5.2.4</t>
  </si>
  <si>
    <t>system cover customer, internal, &amp; supplier issues?</t>
  </si>
  <si>
    <r>
      <t>2.3</t>
    </r>
    <r>
      <rPr>
        <sz val="10"/>
        <rFont val="宋体"/>
        <charset val="134"/>
      </rPr>
      <t>相应的纠正措施系统可以对产生问题的源头进行分析并及时有效的采取行动以防止类似事件再度发生。</t>
    </r>
  </si>
  <si>
    <t>纠正措施记录，趋势图，会议记录，不符合项，频率和成本分析。整改体系流程是否包含客户，内部及供应商方面？</t>
    <phoneticPr fontId="2" type="noConversion"/>
  </si>
  <si>
    <t>3.0 Training &amp; Education  培訓與教育</t>
  </si>
  <si>
    <t>3.1 The skill and education level required for each job</t>
    <phoneticPr fontId="2" type="noConversion"/>
  </si>
  <si>
    <t>Job descriptions, job skills assessment,</t>
    <phoneticPr fontId="2" type="noConversion"/>
  </si>
  <si>
    <t>6.2.2</t>
  </si>
  <si>
    <t>7.2, 7.3</t>
  </si>
  <si>
    <t>is documented and appropriate training / re-training is</t>
    <phoneticPr fontId="2" type="noConversion"/>
  </si>
  <si>
    <t>training records, training manuals,. Look</t>
    <phoneticPr fontId="2" type="noConversion"/>
  </si>
  <si>
    <t>provided. Records required.</t>
  </si>
  <si>
    <t xml:space="preserve">for use of training aids &amp; work instructions at work stations. </t>
  </si>
  <si>
    <t>3.1每项工作都需要相应的技能和教育水平，提供相应的培训/再培训。需要记录。</t>
  </si>
  <si>
    <t>工作描述，工作技能考核认证，培训记录，培训手册。在工作场所寻求岗位技能培训的支持文件或工作指导。</t>
  </si>
  <si>
    <t>3.2 Employee qualification / certification is maintained</t>
    <phoneticPr fontId="2" type="noConversion"/>
  </si>
  <si>
    <t xml:space="preserve">Qualification records, certification history </t>
    <phoneticPr fontId="2" type="noConversion"/>
  </si>
  <si>
    <t>6.2.2, 6.2.2.2</t>
  </si>
  <si>
    <t xml:space="preserve">where the quality outcome of the process cannot be </t>
  </si>
  <si>
    <t>etc.</t>
  </si>
  <si>
    <t>verified and is strongly dependent upon operator skill.</t>
    <phoneticPr fontId="2" type="noConversion"/>
  </si>
  <si>
    <t xml:space="preserve">Records required. </t>
  </si>
  <si>
    <t>3.2人员的雇佣/认证过程中不审核阶段性成果，而着重于员工的技能水平。需要记录。</t>
  </si>
  <si>
    <t>考核记录，培训证书等。</t>
  </si>
  <si>
    <t>3.3 Suitable methods are used to verify training</t>
    <phoneticPr fontId="2" type="noConversion"/>
  </si>
  <si>
    <t>Records of student testing, production</t>
    <phoneticPr fontId="2" type="noConversion"/>
  </si>
  <si>
    <t>effectiveness. Records required</t>
  </si>
  <si>
    <t>quality records, audit records; interview</t>
  </si>
  <si>
    <t>workers to validate training records.</t>
    <phoneticPr fontId="2" type="noConversion"/>
  </si>
  <si>
    <t>Look for use of training aids &amp; work</t>
  </si>
  <si>
    <t>instructions at work station</t>
  </si>
  <si>
    <t>3.3使用适宜的方法来验证培训成果。需要记录。</t>
  </si>
  <si>
    <t>学生测试记录，生产质量记录，审核记录；工人的培训考核记录。在工作场所寻求岗位技能培训的支持文件或工作指导。</t>
  </si>
  <si>
    <t>4.0 Occupational Health &amp; Safety 職業健康和安全</t>
  </si>
  <si>
    <t>4.1 The Occupation Health &amp; Safety (OSH) management</t>
    <phoneticPr fontId="2" type="noConversion"/>
  </si>
  <si>
    <t>Procedure for OHS training, communications,</t>
    <phoneticPr fontId="2" type="noConversion"/>
  </si>
  <si>
    <t>5.1, 6.3,</t>
  </si>
  <si>
    <t>5.1, 5.1.1</t>
  </si>
  <si>
    <t xml:space="preserve">system addresses the safety of personnel without </t>
    <phoneticPr fontId="2" type="noConversion"/>
  </si>
  <si>
    <t xml:space="preserve">emergency preparedness and response, </t>
    <phoneticPr fontId="2" type="noConversion"/>
  </si>
  <si>
    <t>6.4, 6.4.1</t>
  </si>
  <si>
    <t>7.1.3, 7.1.4</t>
  </si>
  <si>
    <t>compromising the achievement of product quality requirements.</t>
    <phoneticPr fontId="2" type="noConversion"/>
  </si>
  <si>
    <t xml:space="preserve">monitoring and performance measurements. </t>
  </si>
  <si>
    <t>4.1职业健康与安全（OHS）管理系统应在保证个人安全的同时不对产品质量产生影响。</t>
  </si>
  <si>
    <t>包括职业健康与安全培训，通讯，应急准备和响应，监测和性能测量。</t>
  </si>
  <si>
    <t>4.2 The OHS policy states the organization's health</t>
    <phoneticPr fontId="2" type="noConversion"/>
  </si>
  <si>
    <t>Policies and procedures, health &amp; safety</t>
    <phoneticPr fontId="2" type="noConversion"/>
  </si>
  <si>
    <t>and safety objectives and management's commitment to</t>
    <phoneticPr fontId="2" type="noConversion"/>
  </si>
  <si>
    <t xml:space="preserve">trend charts, accident rate improvement </t>
    <phoneticPr fontId="2" type="noConversion"/>
  </si>
  <si>
    <t>6.4,  6.4.1</t>
  </si>
  <si>
    <t xml:space="preserve">continual improvement of OHS metrics. </t>
  </si>
  <si>
    <t xml:space="preserve">history etc. </t>
  </si>
  <si>
    <t>8.5.1</t>
  </si>
  <si>
    <t>4.2职业健康与安全政策应当明确指出该组织的健康与安全目标，以及管理者对于持续改善职业健康与安全指标的承诺。</t>
  </si>
  <si>
    <t>政策与程序，健康和安装趋势图，事故发生率的改善等。</t>
  </si>
  <si>
    <t xml:space="preserve">4.3 Procedures are used for the on-going </t>
    <phoneticPr fontId="2" type="noConversion"/>
  </si>
  <si>
    <t>Safety committee or group meeting minutes,</t>
    <phoneticPr fontId="2" type="noConversion"/>
  </si>
  <si>
    <t>6.3, 6.4</t>
  </si>
  <si>
    <t xml:space="preserve">identification of hazards, the assessment of risks, </t>
    <phoneticPr fontId="2" type="noConversion"/>
  </si>
  <si>
    <t xml:space="preserve">accident investigation reports, safety audit </t>
    <phoneticPr fontId="2" type="noConversion"/>
  </si>
  <si>
    <t>6.4.1</t>
  </si>
  <si>
    <t>and the implementation of necessary control measures.</t>
  </si>
  <si>
    <t>reports.</t>
  </si>
  <si>
    <t>4.3 持续确认危险因素，风险评估并实施必要的控制措施。</t>
  </si>
  <si>
    <t>安全委员会或小组会议记录，事故调查报告，安全审计报告。</t>
  </si>
  <si>
    <t>5.0 Design Development &amp; Support 設計開發和支持</t>
  </si>
  <si>
    <t>5.1 Customer needs and requirements are incorporated</t>
    <phoneticPr fontId="2" type="noConversion"/>
  </si>
  <si>
    <t>Market studies, customer/end-user surveys,</t>
    <phoneticPr fontId="2" type="noConversion"/>
  </si>
  <si>
    <t>7.1.1, 7.1.2,</t>
  </si>
  <si>
    <t>8.1, 8.2</t>
  </si>
  <si>
    <t xml:space="preserve">into product designs and manufacturing processes. </t>
    <phoneticPr fontId="2" type="noConversion"/>
  </si>
  <si>
    <r>
      <t xml:space="preserve">use of Design for Six Sigma (DFSS) tools etc. </t>
    </r>
    <r>
      <rPr>
        <sz val="10"/>
        <rFont val="宋体"/>
        <charset val="134"/>
      </rPr>
      <t/>
    </r>
  </si>
  <si>
    <t>7.2.1, 7.2.2,</t>
  </si>
  <si>
    <r>
      <t xml:space="preserve">8.2.1, </t>
    </r>
    <r>
      <rPr>
        <b/>
        <sz val="10"/>
        <color indexed="10"/>
        <rFont val="Arial"/>
        <family val="2"/>
      </rPr>
      <t>8.2.2</t>
    </r>
  </si>
  <si>
    <t>Critical-to-Quality (CTQ) characteristics are identified and</t>
    <phoneticPr fontId="2" type="noConversion"/>
  </si>
  <si>
    <t>7.2.3</t>
  </si>
  <si>
    <t>8.2.3, 8.2.4</t>
  </si>
  <si>
    <t>understood. Records required.</t>
  </si>
  <si>
    <t>5.1客户需求包含在产品设计和制造工艺中。品质关键（CTQ）在于确认并理解。需要记录。</t>
  </si>
  <si>
    <t>市场调研，客户/终端用户调查，使用六个西格玛设计工具等。</t>
  </si>
  <si>
    <t>5.2 Product specifications and drawings are generated,</t>
  </si>
  <si>
    <t>Complete product characteristics, application</t>
    <phoneticPr fontId="2" type="noConversion"/>
  </si>
  <si>
    <t>7.3.3, 7.2.2.1,</t>
  </si>
  <si>
    <t>controlled and maintained for new or changed product</t>
    <phoneticPr fontId="2" type="noConversion"/>
  </si>
  <si>
    <t>requirements, and other information essential</t>
    <phoneticPr fontId="2" type="noConversion"/>
  </si>
  <si>
    <t>7.3.3.1, 7.3.2</t>
  </si>
  <si>
    <t xml:space="preserve">designs. Records required. </t>
  </si>
  <si>
    <t>for its safe and proper use and eventual disposal,</t>
    <phoneticPr fontId="2" type="noConversion"/>
  </si>
  <si>
    <t>5.2产品规格和设计图纸要始终能体现出新的或经过更改的产品设计。需要记录。</t>
  </si>
  <si>
    <t>完整的产品特点，应用需求，其他可以确保安全、正确使用的必要信息以及最终处理等。</t>
  </si>
  <si>
    <t>5.3 Design validation is an integral part of the design</t>
    <phoneticPr fontId="2" type="noConversion"/>
  </si>
  <si>
    <t>Design results, manufacturability, productivity</t>
    <phoneticPr fontId="2" type="noConversion"/>
  </si>
  <si>
    <t>7.3.4, 7.3.6</t>
  </si>
  <si>
    <r>
      <rPr>
        <b/>
        <sz val="10"/>
        <color indexed="10"/>
        <rFont val="Arial"/>
        <family val="2"/>
      </rPr>
      <t>8.2.2</t>
    </r>
    <r>
      <rPr>
        <sz val="10"/>
        <rFont val="Arial"/>
        <family val="2"/>
      </rPr>
      <t>, 8.2.3</t>
    </r>
  </si>
  <si>
    <t>process and occurs prior to production release.</t>
    <phoneticPr fontId="2" type="noConversion"/>
  </si>
  <si>
    <t>and cost studies, confirmation that product fulfills</t>
    <phoneticPr fontId="2" type="noConversion"/>
  </si>
  <si>
    <t>7.2.1.1, 7.2.2.2,</t>
  </si>
  <si>
    <t>8.2.4, 8.3.3</t>
  </si>
  <si>
    <t>its specified requirements or intended use or</t>
  </si>
  <si>
    <t>7.3.2.2, 7.3.3.1</t>
  </si>
  <si>
    <t>8.3.4, 8.3.5</t>
  </si>
  <si>
    <t>applications, design FMEA, etc</t>
  </si>
  <si>
    <t>8.2.3.1</t>
  </si>
  <si>
    <r>
      <rPr>
        <b/>
        <sz val="10"/>
        <color indexed="10"/>
        <rFont val="Arial"/>
        <family val="2"/>
      </rPr>
      <t>8.7,</t>
    </r>
    <r>
      <rPr>
        <sz val="10"/>
        <rFont val="Arial"/>
        <family val="2"/>
      </rPr>
      <t xml:space="preserve"> </t>
    </r>
    <r>
      <rPr>
        <b/>
        <sz val="10"/>
        <color indexed="10"/>
        <rFont val="Arial"/>
        <family val="2"/>
      </rPr>
      <t>10.2</t>
    </r>
  </si>
  <si>
    <t>5.3设计审核是设计过程的重要组成部分，需要在产品发布前完成。需要记录。</t>
  </si>
  <si>
    <t>5.4 Human and technical resources are adequate to meet</t>
    <phoneticPr fontId="2" type="noConversion"/>
  </si>
  <si>
    <t>Qualification of technical staff.</t>
    <phoneticPr fontId="2" type="noConversion"/>
  </si>
  <si>
    <t>7.2.3.1</t>
  </si>
  <si>
    <t>8.2.1</t>
  </si>
  <si>
    <t xml:space="preserve">Watt's requirements for design collaboration, </t>
    <phoneticPr fontId="2" type="noConversion"/>
  </si>
  <si>
    <t>Equipment/software capabilities; CAD,</t>
    <phoneticPr fontId="2" type="noConversion"/>
  </si>
  <si>
    <t>tooling design and electronic drawing and data exchange.</t>
  </si>
  <si>
    <t>PRO-E, etc.</t>
  </si>
  <si>
    <t>5.4人力资源和技术资源都应当能够满足瓦特斯在协同设计，模具设计，电子制图和数据交换方面的要求。</t>
  </si>
  <si>
    <t>技术人员的资质。设备/软件能力；CAD，PRO-E等。</t>
  </si>
  <si>
    <t>6.0 Quality Planning 質量計劃</t>
  </si>
  <si>
    <t xml:space="preserve">6.1 Production samples are inspected and provided </t>
    <phoneticPr fontId="2" type="noConversion"/>
  </si>
  <si>
    <t>Completed PPAP or similar forms,</t>
    <phoneticPr fontId="2" type="noConversion"/>
  </si>
  <si>
    <t>8.2.4</t>
  </si>
  <si>
    <t>to customers upon request. Records required.</t>
  </si>
  <si>
    <t>inspection reports, availability of qualified</t>
  </si>
  <si>
    <t>8.2.4.1</t>
  </si>
  <si>
    <t>resources.</t>
  </si>
  <si>
    <t>6.1根据客户要求检验并提供产品样品。需要记录。</t>
  </si>
  <si>
    <t>完成PPAP或类似内容，以及检测报告，以提供合格证明。</t>
  </si>
  <si>
    <t>6.2 Customer production requirements and quality</t>
    <phoneticPr fontId="2" type="noConversion"/>
  </si>
  <si>
    <t>Procedures, design / process review</t>
    <phoneticPr fontId="2" type="noConversion"/>
  </si>
  <si>
    <t>6.3, 7.5.2</t>
  </si>
  <si>
    <t>7.1.3, 8.5.1</t>
  </si>
  <si>
    <t>specifications are reviewed to ensure they can be met</t>
    <phoneticPr fontId="2" type="noConversion"/>
  </si>
  <si>
    <t xml:space="preserve">minutes, FMEA's, mfg capacity plans, </t>
    <phoneticPr fontId="2" type="noConversion"/>
  </si>
  <si>
    <t>8.5.5, 8.6</t>
  </si>
  <si>
    <t xml:space="preserve">on a consistent basis. Records required. </t>
  </si>
  <si>
    <t>resource plans that address all product</t>
  </si>
  <si>
    <t>9.1.1</t>
  </si>
  <si>
    <t xml:space="preserve">test, storage, packaging and shipment </t>
    <phoneticPr fontId="2" type="noConversion"/>
  </si>
  <si>
    <t>requirements.</t>
  </si>
  <si>
    <t>6.2审核客户的产品要求和质量规格以确保能够在保证产品一致性的基础上满足条件。需要记录。</t>
  </si>
  <si>
    <t>设计/制程审核时间，FMEA，制造公司的产能计划，可以满足所有产品测试、存储、包装盒运输要求的资源规划规程。</t>
  </si>
  <si>
    <t>6.3 Reliability test plans are developed and routinely</t>
    <phoneticPr fontId="2" type="noConversion"/>
  </si>
  <si>
    <t>Reliability test plans, test reports,</t>
    <phoneticPr fontId="2" type="noConversion"/>
  </si>
  <si>
    <t>8.3, 8.5.1</t>
  </si>
  <si>
    <t>8.7, 10.2</t>
  </si>
  <si>
    <t>followed. Testing is used to verify design spec's, drive</t>
    <phoneticPr fontId="2" type="noConversion"/>
  </si>
  <si>
    <t>improvement/corrective actions taken,</t>
    <phoneticPr fontId="2" type="noConversion"/>
  </si>
  <si>
    <t>design improvements and provide an on-going check</t>
    <phoneticPr fontId="2" type="noConversion"/>
  </si>
  <si>
    <r>
      <t>design changes implemented.</t>
    </r>
    <r>
      <rPr>
        <sz val="10"/>
        <rFont val="宋体"/>
        <charset val="134"/>
      </rPr>
      <t/>
    </r>
  </si>
  <si>
    <t xml:space="preserve">of materials and workmanship. Documented </t>
    <phoneticPr fontId="2" type="noConversion"/>
  </si>
  <si>
    <t>procedures required. Records required.</t>
  </si>
  <si>
    <t>6.3开发可靠性测试计划并定期实行。通过测试来审核规格，改进设计并提供对材料和工艺的持续审查。需要书面化程序。需要记录。</t>
  </si>
  <si>
    <t>可靠性测试计划，测试报告，采取的改进/纠正措施，改变的设计。</t>
  </si>
  <si>
    <t xml:space="preserve">6.4 Product reliability test data is available upon </t>
    <phoneticPr fontId="2" type="noConversion"/>
  </si>
  <si>
    <t>Reliability test summary reports/charts</t>
  </si>
  <si>
    <t>7.3.6, 8.2.4</t>
  </si>
  <si>
    <t>8.3.4, 8.6</t>
  </si>
  <si>
    <t>request and historical test performance data shows a</t>
    <phoneticPr fontId="2" type="noConversion"/>
  </si>
  <si>
    <t>highly stable process and product design.</t>
    <phoneticPr fontId="2" type="noConversion"/>
  </si>
  <si>
    <t>6.4按照要求由过去的性能测试数据得出的产品可靠性测试数据要能体现出高稳定制程和产品设计。需要记录。</t>
  </si>
  <si>
    <t>可靠性测试总结报告/图表</t>
  </si>
  <si>
    <t>7.0 Drawings &amp; Specifications 圖紙和規格</t>
  </si>
  <si>
    <t xml:space="preserve">7.1 New and revised customer specifications </t>
    <phoneticPr fontId="2" type="noConversion"/>
  </si>
  <si>
    <t xml:space="preserve">Review of methods used, documented </t>
    <phoneticPr fontId="2" type="noConversion"/>
  </si>
  <si>
    <t>4.2.3.1</t>
  </si>
  <si>
    <t>7.5.2, 7.5.3</t>
  </si>
  <si>
    <t>are reviewed, distributed and implemented in a timely</t>
    <phoneticPr fontId="2" type="noConversion"/>
  </si>
  <si>
    <t>procedure.</t>
  </si>
  <si>
    <t>manner. Documented procedures required.</t>
  </si>
  <si>
    <t>7.1及时的审核、分配并执行新的以及经过修订的客户要求。需要书面化程序。</t>
  </si>
  <si>
    <t>对采用的方法进行审核。需要书面化程序。</t>
  </si>
  <si>
    <t>7.2 All applicable customer, engineering and process</t>
    <phoneticPr fontId="2" type="noConversion"/>
  </si>
  <si>
    <t xml:space="preserve">Customer specifications, engineering </t>
    <phoneticPr fontId="2" type="noConversion"/>
  </si>
  <si>
    <t>4.2.3</t>
  </si>
  <si>
    <t>control documents are in place prior to the start</t>
    <phoneticPr fontId="2" type="noConversion"/>
  </si>
  <si>
    <t>drawings, change notices, work</t>
    <phoneticPr fontId="2" type="noConversion"/>
  </si>
  <si>
    <t xml:space="preserve">of production. Documented procedures required. </t>
  </si>
  <si>
    <t xml:space="preserve">instructions  and specifications as </t>
  </si>
  <si>
    <t>applicable.</t>
  </si>
  <si>
    <t>7.2在开始生产前，所有适用客户，工程和制程控制文件都应到位。需要书面化程序。</t>
  </si>
  <si>
    <t>客户要求，工程图纸，更改的通知，工作指示和适用的规格。</t>
  </si>
  <si>
    <t xml:space="preserve">7.3 Customer notification/approval occurs for </t>
  </si>
  <si>
    <t>Advanced Product Quality Planning</t>
  </si>
  <si>
    <r>
      <rPr>
        <b/>
        <sz val="10"/>
        <color indexed="10"/>
        <rFont val="Arial"/>
        <family val="2"/>
      </rPr>
      <t>8.7</t>
    </r>
    <r>
      <rPr>
        <sz val="10"/>
        <rFont val="Arial"/>
        <family val="2"/>
      </rPr>
      <t>, 10.1</t>
    </r>
  </si>
  <si>
    <t xml:space="preserve">changes to Control Plans, manufacturing sites, </t>
  </si>
  <si>
    <t xml:space="preserve">APQP, Production Part Approval </t>
  </si>
  <si>
    <r>
      <rPr>
        <b/>
        <sz val="10"/>
        <color indexed="10"/>
        <rFont val="Arial"/>
        <family val="2"/>
      </rPr>
      <t>10.2</t>
    </r>
    <r>
      <rPr>
        <sz val="10"/>
        <rFont val="Arial"/>
        <family val="2"/>
      </rPr>
      <t>, 10.3</t>
    </r>
  </si>
  <si>
    <t xml:space="preserve">product transfers, raw materials or product </t>
  </si>
  <si>
    <t>Process PPAP, signed material change</t>
  </si>
  <si>
    <t>obsolescence. Records required.</t>
  </si>
  <si>
    <t>requests.</t>
  </si>
  <si>
    <t>7.3發生客戶通知/審批改變控制計劃，製造場所，產品轉移，原材料或產品過時。需要記錄。</t>
  </si>
  <si>
    <t>先進的產品質量策劃APQP，生產件批准處理PPAP，簽名材料更改要求。</t>
  </si>
  <si>
    <t xml:space="preserve">7.4 Quality records are maintained. A record </t>
  </si>
  <si>
    <t>Procedures, list of records to be kept</t>
  </si>
  <si>
    <t>8.2.4, 7.3.6</t>
  </si>
  <si>
    <t>control system is in place for the identification,</t>
  </si>
  <si>
    <t>with, retention periods specified etc.</t>
  </si>
  <si>
    <t>storage, protection, retrieval, retention time, and</t>
  </si>
  <si>
    <t>disposition of quality records.</t>
  </si>
  <si>
    <t>7.4保持質量記錄。一個記錄控制系統就位，用於識別，存儲，保護，檢索，保留時間和處置質量記錄。</t>
  </si>
  <si>
    <t>程序，要保存的記錄的列表保留期限。</t>
  </si>
  <si>
    <t>8.0 Procurement  採購</t>
  </si>
  <si>
    <t>8.1 A formal process is used for the selection,</t>
    <phoneticPr fontId="2" type="noConversion"/>
  </si>
  <si>
    <t xml:space="preserve">Supplier quality system audits and </t>
    <phoneticPr fontId="2" type="noConversion"/>
  </si>
  <si>
    <t>7.4.1, 7.4.2</t>
  </si>
  <si>
    <t>8.4, 8.4.1</t>
  </si>
  <si>
    <t>qualification and re-qualification of suppliers. Records</t>
    <phoneticPr fontId="2" type="noConversion"/>
  </si>
  <si>
    <t>related corrective actions, engineering</t>
    <phoneticPr fontId="2" type="noConversion"/>
  </si>
  <si>
    <t>8.4.2, 8.4.3</t>
  </si>
  <si>
    <t>required.</t>
  </si>
  <si>
    <t xml:space="preserve">testing and approval records, plant </t>
  </si>
  <si>
    <t>production trials.</t>
  </si>
  <si>
    <t>8.1通过正式规程选择、确认并重新确认供应商的资质。需要记录。</t>
  </si>
  <si>
    <t>供应商质量体系审计和相关的纠正措施，工程检测和批准记录，工厂的产品试制。</t>
  </si>
  <si>
    <t>8.2 Purchases from unapproved suppliers are</t>
    <phoneticPr fontId="2" type="noConversion"/>
  </si>
  <si>
    <t>ASL, procedures for control and use of</t>
    <phoneticPr fontId="2" type="noConversion"/>
  </si>
  <si>
    <t>7.4.1</t>
  </si>
  <si>
    <t>prevented by a properly controlled and available</t>
    <phoneticPr fontId="2" type="noConversion"/>
  </si>
  <si>
    <t>ASL, production material receipt records.</t>
  </si>
  <si>
    <t>8.4.2</t>
  </si>
  <si>
    <t>Approved Supplier List (ASL). Records required.</t>
  </si>
  <si>
    <t>8.2采购应根据合格供应商清单（ASL）进行，禁止从不合格的供应商处进行采购。需要记录。</t>
  </si>
  <si>
    <t>合格供应商清单，合格供应商清单的操控和使用规程，生产材料的收据记录。</t>
  </si>
  <si>
    <t xml:space="preserve">8.3 Preventive actions are taken to continuously </t>
    <phoneticPr fontId="2" type="noConversion"/>
  </si>
  <si>
    <t>Supplier quality performance analysis,</t>
    <phoneticPr fontId="2" type="noConversion"/>
  </si>
  <si>
    <t>8.4, 8.5.1</t>
  </si>
  <si>
    <t>9.1.3</t>
  </si>
  <si>
    <t>improve performance of the supplier base. Records</t>
    <phoneticPr fontId="2" type="noConversion"/>
  </si>
  <si>
    <t>performance trends, supplier audit reports,</t>
    <phoneticPr fontId="2" type="noConversion"/>
  </si>
  <si>
    <t xml:space="preserve">required. </t>
  </si>
  <si>
    <t>inflation model, documented goals</t>
  </si>
  <si>
    <t>regarding raw material cost containment.</t>
  </si>
  <si>
    <t>8.3通过预防性措施来不断完善供应商群的水平。需要记录。</t>
  </si>
  <si>
    <t>供应商的质量性能分析，性能趋势，供应商的审计报告，充气模型，原材料成本抑制相关的目标文本记录。</t>
  </si>
  <si>
    <t>8.4 There is a system that ensures all purchased</t>
    <phoneticPr fontId="2" type="noConversion"/>
  </si>
  <si>
    <t>Certificate of Compliance (COC)</t>
    <phoneticPr fontId="2" type="noConversion"/>
  </si>
  <si>
    <t>7.4.1.1</t>
  </si>
  <si>
    <t>product or material conforms to applicable regulatory</t>
    <phoneticPr fontId="2" type="noConversion"/>
  </si>
  <si>
    <t>documents, packaging and component</t>
    <phoneticPr fontId="2" type="noConversion"/>
  </si>
  <si>
    <t>or customer requirements. Records required.</t>
  </si>
  <si>
    <t>marking, labeling.</t>
  </si>
  <si>
    <t>8.4拥有一个可以确保所购买的商品或材料符合适用规格或客户需求的系统。需要记录。</t>
  </si>
  <si>
    <t>合格证书（COC）文件，包装和组件标记，标签。</t>
  </si>
  <si>
    <t>8.5 A system exists for the identification, verification</t>
    <phoneticPr fontId="2" type="noConversion"/>
  </si>
  <si>
    <t>Procedures, segregation during</t>
    <phoneticPr fontId="2" type="noConversion"/>
  </si>
  <si>
    <t>7.5.4</t>
  </si>
  <si>
    <t>8.5.3</t>
  </si>
  <si>
    <t>and protection of customer supplied product that</t>
    <phoneticPr fontId="2" type="noConversion"/>
  </si>
  <si>
    <t>storage, limited and controlled access</t>
    <phoneticPr fontId="2" type="noConversion"/>
  </si>
  <si>
    <t>includes notifying the customer if product is damaged</t>
    <phoneticPr fontId="2" type="noConversion"/>
  </si>
  <si>
    <t>to stored inventories.</t>
  </si>
  <si>
    <t>or lost. Records required.</t>
  </si>
  <si>
    <t>8.5拥有一个可以鉴定、审核并保护客户所提供的产品，同时在产品有所损坏或丢失的情况下能够对客户发出通知的系统。需要记录。</t>
  </si>
  <si>
    <t>存储中的隔离措施，进入存货仓库的限制条件和操作规程。</t>
  </si>
  <si>
    <t>9.0 Incoming Material 傳入資料</t>
  </si>
  <si>
    <t>9.1 Receiving inspection is performed per documented</t>
    <phoneticPr fontId="2" type="noConversion"/>
  </si>
  <si>
    <t>Procedures, inspection instructions</t>
    <phoneticPr fontId="2" type="noConversion"/>
  </si>
  <si>
    <t>7.4.1, 7.4.3</t>
  </si>
  <si>
    <t>procedures and detailed work instructions. Records</t>
    <phoneticPr fontId="2" type="noConversion"/>
  </si>
  <si>
    <t>resources (manpower and equipment) allocated for</t>
    <phoneticPr fontId="2" type="noConversion"/>
  </si>
  <si>
    <t>7.4.3.1</t>
  </si>
  <si>
    <t>incoming inspection.</t>
  </si>
  <si>
    <t>9.1验收每个书面程序和具体工作指示。需要记录。</t>
  </si>
  <si>
    <t>审核与进货检查相关的人力和设备资源的相关规程。</t>
  </si>
  <si>
    <t>9.2 Inspected material is adequately identified</t>
    <phoneticPr fontId="2" type="noConversion"/>
  </si>
  <si>
    <t>QC label, marking or use of designated hold area</t>
    <phoneticPr fontId="2" type="noConversion"/>
  </si>
  <si>
    <t>7.5.3</t>
  </si>
  <si>
    <t>8.5.2</t>
  </si>
  <si>
    <t xml:space="preserve">as to acceptance or rejection and traceable to </t>
    <phoneticPr fontId="2" type="noConversion"/>
  </si>
  <si>
    <t xml:space="preserve">as indicated in the procedure. </t>
  </si>
  <si>
    <t>receiving inspection report. Records required.</t>
  </si>
  <si>
    <t>9.2明确审核材料是否会被接受，如被拒绝则应追溯审核报告。需要记录。</t>
  </si>
  <si>
    <t>质检标签，标记或指定规程中划定的暂存区域。</t>
  </si>
  <si>
    <t>9.3 Supplier corrective action requests require root</t>
    <phoneticPr fontId="2" type="noConversion"/>
  </si>
  <si>
    <t>Availability of written procedure, standardized CAR</t>
    <phoneticPr fontId="2" type="noConversion"/>
  </si>
  <si>
    <t>8.5.2, 8.5.3</t>
  </si>
  <si>
    <t>6.1.1, 6.1.2</t>
  </si>
  <si>
    <t xml:space="preserve">cause investigation and records show responses </t>
    <phoneticPr fontId="2" type="noConversion"/>
  </si>
  <si>
    <t xml:space="preserve">form, analysis of CAR cycle time and closure </t>
    <phoneticPr fontId="2" type="noConversion"/>
  </si>
  <si>
    <t>are analyzed. Documented procedures required.</t>
    <phoneticPr fontId="2" type="noConversion"/>
  </si>
  <si>
    <t xml:space="preserve">measurements. </t>
  </si>
  <si>
    <t>9.3供应商纠正行动要求时需要对根本原因进行调查并分析记录。需要书面化程序。需要记录。</t>
  </si>
  <si>
    <t>提供标准车型，车的循环运送时间分析以及路程长度的书面化记录。</t>
  </si>
  <si>
    <t>10.0 Manufacturing Quality 製造質量</t>
  </si>
  <si>
    <t>10.1 There is a formal method used to qualify new or</t>
    <phoneticPr fontId="2" type="noConversion"/>
  </si>
  <si>
    <t xml:space="preserve">Qualification plan that includes </t>
    <phoneticPr fontId="2" type="noConversion"/>
  </si>
  <si>
    <t>7.3.3.2</t>
  </si>
  <si>
    <t>8.3.5</t>
  </si>
  <si>
    <t>rebuilt production equipment prior to production use.</t>
  </si>
  <si>
    <t>established goals for process yields</t>
  </si>
  <si>
    <t>/uptime, etc. and record of process</t>
    <phoneticPr fontId="2" type="noConversion"/>
  </si>
  <si>
    <t>capability, review and approval, etc.</t>
  </si>
  <si>
    <t>10.1在生产使用前采用正式方法评判新的或重组设备是否符合资格。</t>
  </si>
  <si>
    <t>资格审查计划包括建立产量/生产时间等目标，记录生产能力，审查和批准情况等。</t>
  </si>
  <si>
    <t>10.2 Control Plans are used to plan and deploy</t>
    <phoneticPr fontId="2" type="noConversion"/>
  </si>
  <si>
    <t>Process flow diagram, statistical tools</t>
    <phoneticPr fontId="2" type="noConversion"/>
  </si>
  <si>
    <t>7.1, 8.1, 7.3.2.3</t>
  </si>
  <si>
    <t>8.1, 8.3.3</t>
  </si>
  <si>
    <t xml:space="preserve">inspection and test functions throughout the </t>
    <phoneticPr fontId="2" type="noConversion"/>
  </si>
  <si>
    <t>to be used, key inspection points,</t>
    <phoneticPr fontId="2" type="noConversion"/>
  </si>
  <si>
    <t xml:space="preserve">7.3.3.2, 7.5.1.1 </t>
  </si>
  <si>
    <t>8.3.5, 8.5.1</t>
  </si>
  <si>
    <t>production process.</t>
  </si>
  <si>
    <t>inspection frequency, records, control</t>
  </si>
  <si>
    <t>8.1.1</t>
  </si>
  <si>
    <r>
      <t>8.5.5,</t>
    </r>
    <r>
      <rPr>
        <sz val="10"/>
        <color indexed="10"/>
        <rFont val="Arial"/>
        <family val="2"/>
      </rPr>
      <t xml:space="preserve"> </t>
    </r>
    <r>
      <rPr>
        <sz val="10"/>
        <rFont val="Arial"/>
        <family val="2"/>
      </rPr>
      <t>9.1.1</t>
    </r>
  </si>
  <si>
    <t>responsibility, inspection/test method,</t>
    <phoneticPr fontId="2" type="noConversion"/>
  </si>
  <si>
    <t>gaging used, acceptable yield rates.</t>
  </si>
  <si>
    <t>10.2通过控制计划在生产过程中进行规划并部署以检测、测试产品功能</t>
  </si>
  <si>
    <t>工艺流程图，使用的统计工具，重要检查点，检查频率，记录，管制责任，检验/测试方法，使用的计量，可以接受的收益率</t>
  </si>
  <si>
    <t>10.3 Appropriate work instructions are available</t>
    <phoneticPr fontId="2" type="noConversion"/>
  </si>
  <si>
    <t>Sample size, frequency, method,</t>
    <phoneticPr fontId="2" type="noConversion"/>
  </si>
  <si>
    <t>7.1, 7.3.3.2</t>
  </si>
  <si>
    <t>8.1, 8.3.5</t>
  </si>
  <si>
    <t>where needed that accurately describe all work</t>
    <phoneticPr fontId="2" type="noConversion"/>
  </si>
  <si>
    <t>document control dates/revision level, etc.</t>
  </si>
  <si>
    <t>7.5.1</t>
  </si>
  <si>
    <r>
      <t>8.5.1,</t>
    </r>
    <r>
      <rPr>
        <b/>
        <sz val="10"/>
        <color indexed="10"/>
        <rFont val="Arial"/>
        <family val="2"/>
      </rPr>
      <t xml:space="preserve"> 8.5.5</t>
    </r>
  </si>
  <si>
    <t>methods including inspections and tests to be done</t>
    <phoneticPr fontId="2" type="noConversion"/>
  </si>
  <si>
    <t>8.6, 9.1.1</t>
  </si>
  <si>
    <t>during production.</t>
  </si>
  <si>
    <t>10.3必要时提供可以准确描述包括生产期间的检测、测试在内的所有工作方法的工作指示。</t>
  </si>
  <si>
    <t>样本尺寸，频率，方法，文件化的控制数据/修订级别等。</t>
  </si>
  <si>
    <t>10.4 Appropriate inspections, tests and process</t>
    <phoneticPr fontId="2" type="noConversion"/>
  </si>
  <si>
    <t xml:space="preserve">Records of inspections performed at </t>
    <phoneticPr fontId="2" type="noConversion"/>
  </si>
  <si>
    <t>adjustments are made per applicable work</t>
    <phoneticPr fontId="2" type="noConversion"/>
  </si>
  <si>
    <t>incoming, first piece, in progress and/or</t>
    <phoneticPr fontId="2" type="noConversion"/>
  </si>
  <si>
    <t>instructions to verify conformance at key points</t>
    <phoneticPr fontId="2" type="noConversion"/>
  </si>
  <si>
    <t xml:space="preserve">final inspection or test. Capability study, </t>
    <phoneticPr fontId="2" type="noConversion"/>
  </si>
  <si>
    <t>throughout the process and prior to shipment. Records required</t>
  </si>
  <si>
    <r>
      <t>material test, etc.</t>
    </r>
    <r>
      <rPr>
        <sz val="10"/>
        <rFont val="宋体"/>
        <charset val="134"/>
      </rPr>
      <t/>
    </r>
  </si>
  <si>
    <t>10.4在运送产品之前，根据对整个制程过程关键点的一致性审核而得出的相应工作指示进行相应的监测、测试和制程调整。</t>
  </si>
  <si>
    <t>记录对进货，第一件产品，生产过程以及/或最终检测、测试进行检查的结果。制程能力分析，材料测试等。</t>
  </si>
  <si>
    <t>10.5 The inspection and process status of product</t>
    <phoneticPr fontId="2" type="noConversion"/>
  </si>
  <si>
    <t>Batch records, travelers, tags, labels,</t>
    <phoneticPr fontId="2" type="noConversion"/>
  </si>
  <si>
    <t>7.1, 7.5.3</t>
  </si>
  <si>
    <t>8.1, 8.5.2</t>
  </si>
  <si>
    <t>is identified and maintained throughout the production</t>
    <phoneticPr fontId="2" type="noConversion"/>
  </si>
  <si>
    <t>product marking or use of designated &amp;</t>
    <phoneticPr fontId="2" type="noConversion"/>
  </si>
  <si>
    <t>process. Records required.</t>
  </si>
  <si>
    <t>identified areas.</t>
  </si>
  <si>
    <t>10.5在整个生产过程中持续确认检查结果和产品的生产状态。需要记录。</t>
  </si>
  <si>
    <t>批记录，旅行推销员，标牌，标签，产品标识或使用的指定区域。</t>
  </si>
  <si>
    <t>10.6 Customers are notified of low yield production</t>
    <phoneticPr fontId="2" type="noConversion"/>
  </si>
  <si>
    <t>Corrective actions, records of customer</t>
    <phoneticPr fontId="2" type="noConversion"/>
  </si>
  <si>
    <t>8.3, 8.3.3</t>
  </si>
  <si>
    <t>lots or issues that affect product reliability.</t>
    <phoneticPr fontId="2" type="noConversion"/>
  </si>
  <si>
    <t xml:space="preserve">notifications, reliability test data, etc. </t>
  </si>
  <si>
    <t>Documented procedures required. Records required.</t>
  </si>
  <si>
    <t>10.6将产品大量低产问题和对产品可靠性产生影响的问题通知给客户。需要书面化程序。需要记录。</t>
  </si>
  <si>
    <t>纠正措施，对客户发出的通知的记录，可靠性测试数据等。</t>
  </si>
  <si>
    <t>11.0 Statistical Process Control 統計過程控制</t>
  </si>
  <si>
    <t>11.1 Key part characteristics and process control</t>
    <phoneticPr fontId="2" type="noConversion"/>
  </si>
  <si>
    <t>SPC reports, control charts, documented</t>
    <phoneticPr fontId="2" type="noConversion"/>
  </si>
  <si>
    <t>8.1, 8.2.3</t>
  </si>
  <si>
    <t>parameters are identified and appropriate statistically</t>
    <phoneticPr fontId="2" type="noConversion"/>
  </si>
  <si>
    <t>process parameters</t>
  </si>
  <si>
    <t>based methods are used to monitor process variations</t>
  </si>
  <si>
    <t>11.1确认关键部分的特点和工艺控制参数，并使用相应的统计方法监测工艺变化情况。</t>
  </si>
  <si>
    <t>统计过程控制报告，控制图表，书面化的工艺参数。</t>
  </si>
  <si>
    <t>11.2 Written improvements plans are generated to</t>
    <phoneticPr fontId="2" type="noConversion"/>
  </si>
  <si>
    <t xml:space="preserve">SPC reports, updated control charts, </t>
  </si>
  <si>
    <t>8.1,</t>
  </si>
  <si>
    <t>reduce sources of variation</t>
  </si>
  <si>
    <t>documented improvement plan and results</t>
  </si>
  <si>
    <t>8.5.1, 8.5.1.2</t>
  </si>
  <si>
    <t>11.2给出书面化的改进计划，以减少变动。</t>
  </si>
  <si>
    <t>统计过程控制报告，改进后的控制图表，书面化的改进方案及其结果。</t>
  </si>
  <si>
    <t xml:space="preserve">11.3 Machine or process capability studies (Cpk) are </t>
    <phoneticPr fontId="2" type="noConversion"/>
  </si>
  <si>
    <t>Documented process capability studies</t>
    <phoneticPr fontId="2" type="noConversion"/>
  </si>
  <si>
    <t>conducted on a regular basis using 1.33 Cpk or</t>
    <phoneticPr fontId="2" type="noConversion"/>
  </si>
  <si>
    <t>and results</t>
  </si>
  <si>
    <t>better as minimum target.</t>
  </si>
  <si>
    <t>11.3定期按照1.33Cpk 或更好的方法使用机器或进行制程能力研究（Cpk）。</t>
  </si>
  <si>
    <t>书面化的制程能力研究情况及其结果。</t>
  </si>
  <si>
    <t>11.4 Out of control conditions are noted on charts</t>
    <phoneticPr fontId="2" type="noConversion"/>
  </si>
  <si>
    <t>Control charts</t>
  </si>
  <si>
    <r>
      <t xml:space="preserve">9.1.1, </t>
    </r>
    <r>
      <rPr>
        <b/>
        <sz val="10"/>
        <color indexed="10"/>
        <rFont val="Arial"/>
        <family val="2"/>
      </rPr>
      <t>10.2</t>
    </r>
  </si>
  <si>
    <t xml:space="preserve">and documented corrective action is taken to bring the </t>
    <phoneticPr fontId="2" type="noConversion"/>
  </si>
  <si>
    <t xml:space="preserve">process back into control. Documented procedures </t>
    <phoneticPr fontId="2" type="noConversion"/>
  </si>
  <si>
    <t>required. Records required.</t>
  </si>
  <si>
    <t>11.4在图表上标示出失控条件并给出可以使此种情况回归正常的书面化纠正措施。需要书面化程序。需要记录。</t>
  </si>
  <si>
    <t>控制图表</t>
  </si>
  <si>
    <t>12.0 Nonconforming Material  不合格材料</t>
  </si>
  <si>
    <t xml:space="preserve">12.1 Nonconforming materials, parts and assemblies </t>
    <phoneticPr fontId="2" type="noConversion"/>
  </si>
  <si>
    <t>Tags, marking, controlled staging, areas,</t>
    <phoneticPr fontId="2" type="noConversion"/>
  </si>
  <si>
    <t>8.3, 8.3.2</t>
  </si>
  <si>
    <t>are segregated (where practical) and identified to</t>
    <phoneticPr fontId="2" type="noConversion"/>
  </si>
  <si>
    <t xml:space="preserve">etc. </t>
  </si>
  <si>
    <t>prevent unapproved use. Documented procedures</t>
    <phoneticPr fontId="2" type="noConversion"/>
  </si>
  <si>
    <t>12.1确认并分隔（根据实际情况）不合格的材料，部件和组件以避免未经审核就加以使用。需要书面化程序。需要记录。</t>
  </si>
  <si>
    <t>标签，标识，分阶段控制，区域等。</t>
  </si>
  <si>
    <t>12.2 Reworked material, parts and assemblies are</t>
    <phoneticPr fontId="2" type="noConversion"/>
  </si>
  <si>
    <t>Inspection record, tag, stamp, etc.</t>
  </si>
  <si>
    <t>re-inspected or re-tested to confirm compliance to</t>
    <phoneticPr fontId="2" type="noConversion"/>
  </si>
  <si>
    <t>requirements. Records required.</t>
  </si>
  <si>
    <t>12.2需要对再生材料，部件和组件进行再次检验或测试以确认其是否符合规定要求。需要记录。</t>
  </si>
  <si>
    <t>检测记录，标签，戳记等。</t>
  </si>
  <si>
    <t xml:space="preserve">12.3 Use of nonconforming material is documented </t>
    <phoneticPr fontId="2" type="noConversion"/>
  </si>
  <si>
    <t>Written procedure, waiver or concession</t>
    <phoneticPr fontId="2" type="noConversion"/>
  </si>
  <si>
    <t xml:space="preserve">under a formal waiver or concession system. Records </t>
    <phoneticPr fontId="2" type="noConversion"/>
  </si>
  <si>
    <t>records.</t>
  </si>
  <si>
    <t>12.3使用不合格材料时需要有豁免文书或特权证明文书。需要记录。</t>
  </si>
  <si>
    <t>书面化规程，豁免文书或特权证明文书记录。</t>
  </si>
  <si>
    <t>12.4 Product traceability is maintained (to the extent</t>
    <phoneticPr fontId="2" type="noConversion"/>
  </si>
  <si>
    <t>Serial number records, production lot</t>
    <phoneticPr fontId="2" type="noConversion"/>
  </si>
  <si>
    <t>7.5.3, 8.5.2</t>
  </si>
  <si>
    <r>
      <t xml:space="preserve">8.5.2, </t>
    </r>
    <r>
      <rPr>
        <b/>
        <sz val="10"/>
        <color indexed="10"/>
        <rFont val="Arial"/>
        <family val="2"/>
      </rPr>
      <t>10.2</t>
    </r>
  </si>
  <si>
    <t>required by Watts) to facilitate problem evaluation</t>
    <phoneticPr fontId="2" type="noConversion"/>
  </si>
  <si>
    <t>control, labeling and marking of containers</t>
    <phoneticPr fontId="2" type="noConversion"/>
  </si>
  <si>
    <t xml:space="preserve">and corrective action. Documented procedures </t>
    <phoneticPr fontId="2" type="noConversion"/>
  </si>
  <si>
    <t xml:space="preserve">or product, etc. </t>
  </si>
  <si>
    <t>12.4保证产品的可追查性（在瓦特斯的要求范围之内），以促进问题评估和纠正措施的进行。需要书面化程序。需要记录。</t>
  </si>
  <si>
    <t>产品编号记录，产品批量管理，集装箱或产品的标签和标识等。</t>
  </si>
  <si>
    <t>12.5 There is a positive recall system to notify</t>
    <phoneticPr fontId="2" type="noConversion"/>
  </si>
  <si>
    <t xml:space="preserve">Documented procedure and review of </t>
    <phoneticPr fontId="2" type="noConversion"/>
  </si>
  <si>
    <r>
      <rPr>
        <b/>
        <sz val="10"/>
        <color indexed="10"/>
        <rFont val="Arial"/>
        <family val="2"/>
      </rPr>
      <t>8.7</t>
    </r>
    <r>
      <rPr>
        <sz val="10"/>
        <rFont val="Arial"/>
        <family val="2"/>
      </rPr>
      <t xml:space="preserve">, </t>
    </r>
    <r>
      <rPr>
        <b/>
        <sz val="10"/>
        <color indexed="10"/>
        <rFont val="Arial"/>
        <family val="2"/>
      </rPr>
      <t>10.2</t>
    </r>
  </si>
  <si>
    <t>customers of nonconforming product that has already</t>
  </si>
  <si>
    <t>system</t>
  </si>
  <si>
    <t>been shipped. Records required.</t>
  </si>
  <si>
    <t>12.5拥有强制回收制度，可以就已经发货的产品对客户发出不合格通知。需要记录。</t>
  </si>
  <si>
    <t>文件化程序或系统检测。</t>
  </si>
  <si>
    <t>13.0 Measurement Equipment  測量設備</t>
  </si>
  <si>
    <t>13.1 Gage Repeatability &amp; Reproducibility studies</t>
  </si>
  <si>
    <t xml:space="preserve">GR&amp;R studies, reports. </t>
  </si>
  <si>
    <t>7.6, 7.6.1</t>
  </si>
  <si>
    <t>7.1.5, 7.1.5.1</t>
  </si>
  <si>
    <t xml:space="preserve">are conducted to verify suitability of measuring </t>
    <phoneticPr fontId="2" type="noConversion"/>
  </si>
  <si>
    <t>7.1.5.2</t>
  </si>
  <si>
    <t xml:space="preserve">devices for their use in checking product quality or </t>
    <phoneticPr fontId="2" type="noConversion"/>
  </si>
  <si>
    <t>control of processes. Records required.</t>
  </si>
  <si>
    <t xml:space="preserve">13.1通过研究量具的重复性和再现性来检测用于测量产品品质或过程控制能力的测量仪器的适用性。需要记录。 </t>
  </si>
  <si>
    <t>量具的重复性和再现性研究，报告。</t>
  </si>
  <si>
    <t>13.2 Measuring devices, gaging and test equipment</t>
    <phoneticPr fontId="2" type="noConversion"/>
  </si>
  <si>
    <t xml:space="preserve">Gage calibration stickers, calibration </t>
    <phoneticPr fontId="2" type="noConversion"/>
  </si>
  <si>
    <t>are routinely calibrated and controlled per documented</t>
    <phoneticPr fontId="2" type="noConversion"/>
  </si>
  <si>
    <t>records, positive identification or</t>
    <phoneticPr fontId="2" type="noConversion"/>
  </si>
  <si>
    <t>procedures. Records required.</t>
  </si>
  <si>
    <t xml:space="preserve">segregation of out-of-calibration devices, </t>
    <phoneticPr fontId="2" type="noConversion"/>
  </si>
  <si>
    <t>and inventory, location &amp; status records,</t>
    <phoneticPr fontId="2" type="noConversion"/>
  </si>
  <si>
    <t>13.2定期按照书面化程序校准测量、量测和测试设备。需要记录。</t>
  </si>
  <si>
    <t>量测校准标签，校准记录，对未校准设备的正确识别和分隔，以及清单，位置和状态记录等。</t>
  </si>
  <si>
    <t>13.3 Gages and test equipment are calibrated against</t>
    <phoneticPr fontId="2" type="noConversion"/>
  </si>
  <si>
    <t>Calibration procedures, and calibration</t>
    <phoneticPr fontId="2" type="noConversion"/>
  </si>
  <si>
    <t>standards traceable to a regonized regulatory body or</t>
    <phoneticPr fontId="2" type="noConversion"/>
  </si>
  <si>
    <t xml:space="preserve">stickers and other records. </t>
  </si>
  <si>
    <t>agency. Records required.</t>
  </si>
  <si>
    <t>13.3根据经认证的监管机构或部门给出的标准来校准量测和测量设备。需要记录。</t>
  </si>
  <si>
    <t>校准程序，校准标签以及其他记录。</t>
  </si>
  <si>
    <t xml:space="preserve">13.4 Assessments are made to check the validity of </t>
    <phoneticPr fontId="2" type="noConversion"/>
  </si>
  <si>
    <t>Assessment records, corrective actions,</t>
    <phoneticPr fontId="2" type="noConversion"/>
  </si>
  <si>
    <t xml:space="preserve">previous measurements done on products where </t>
    <phoneticPr fontId="2" type="noConversion"/>
  </si>
  <si>
    <t>out-of-calibration measuring devices were used.</t>
    <phoneticPr fontId="2" type="noConversion"/>
  </si>
  <si>
    <t>13.4评估之前使用未经校准的测量仪器对产品进行测量得到的结果。需要记录。</t>
  </si>
  <si>
    <t>评估记录，纠正措施等。</t>
  </si>
  <si>
    <t xml:space="preserve">13.5 Appropriate controls are in place to verify the </t>
    <phoneticPr fontId="2" type="noConversion"/>
  </si>
  <si>
    <t>Verification methods and records, revision</t>
    <phoneticPr fontId="2" type="noConversion"/>
  </si>
  <si>
    <t xml:space="preserve">suitability and accuracy of computer software prior to </t>
    <phoneticPr fontId="2" type="noConversion"/>
  </si>
  <si>
    <r>
      <t xml:space="preserve">levels, distribution/use control, etc. 
</t>
    </r>
    <r>
      <rPr>
        <sz val="10"/>
        <rFont val="宋体"/>
        <charset val="134"/>
      </rPr>
      <t/>
    </r>
    <phoneticPr fontId="2" type="noConversion"/>
  </si>
  <si>
    <t xml:space="preserve">initial use in checking product quality or control of </t>
    <phoneticPr fontId="2" type="noConversion"/>
  </si>
  <si>
    <t xml:space="preserve">processes. Software is re-verified when revised. Records required. </t>
  </si>
  <si>
    <t>13.5在首次使用电脑软件检测产品质量或过程控制情况之前应先检测电脑软件的适用性和准确性。当对软件进行过修改时，应对其再次进行检测。需要记录。</t>
  </si>
  <si>
    <t>审核方法和记录，版本等级，分配/使用控制等，</t>
  </si>
  <si>
    <t>14.0 Preventive Maintenance 預防性的維護</t>
  </si>
  <si>
    <t>14.1 Tools are stored in an appropriate, clearly defined</t>
    <phoneticPr fontId="2" type="noConversion"/>
  </si>
  <si>
    <t>Review of storage area, labeling, tooling</t>
    <phoneticPr fontId="2" type="noConversion"/>
  </si>
  <si>
    <t>6.3, 7.5.1.5</t>
  </si>
  <si>
    <t>area, with systematic tracking that provide traceability,</t>
  </si>
  <si>
    <t xml:space="preserve">records. </t>
  </si>
  <si>
    <t>7.5.4.1</t>
  </si>
  <si>
    <t>8.5.5</t>
  </si>
  <si>
    <t>particularily of customer-owned tools and equipment. Records required.</t>
  </si>
  <si>
    <t>14.1将工具存放在适宜、明确并可以追踪的区域中，特别是客户的工具和设备。需要记录。</t>
  </si>
  <si>
    <t>检查存储区域，标签，工具记录。</t>
  </si>
  <si>
    <t>14.2 A formal Preventive Maintenance system exists</t>
    <phoneticPr fontId="2" type="noConversion"/>
  </si>
  <si>
    <t>Review of system, PM plans, PM schedule</t>
  </si>
  <si>
    <t>6.3,</t>
  </si>
  <si>
    <t>for production equipment, tools and fixtures.</t>
  </si>
  <si>
    <t>and compliance results.</t>
  </si>
  <si>
    <t>7.5.1.4</t>
  </si>
  <si>
    <t>14.2拥有可作用于生产设备，工具和配件的正式预防性维修系统。</t>
  </si>
  <si>
    <t>检查系统，预防性维修计划，预防性维修计划表和相应的记录。</t>
  </si>
  <si>
    <t>14.3 Preventive Maintenance schedule is followed.</t>
    <phoneticPr fontId="2" type="noConversion"/>
  </si>
  <si>
    <t xml:space="preserve">No equipment, tools, or fixtures are in use </t>
    <phoneticPr fontId="2" type="noConversion"/>
  </si>
  <si>
    <t>Product cannot be made with tools that are outside of</t>
    <phoneticPr fontId="2" type="noConversion"/>
  </si>
  <si>
    <t>that are outside TPM schedule, or have</t>
    <phoneticPr fontId="2" type="noConversion"/>
  </si>
  <si>
    <t>the maintenance period. Performance is audited.</t>
  </si>
  <si>
    <t>unclear status.</t>
  </si>
  <si>
    <t>14.3按照预防性维修计划进行操作。当维修工具超出维修期时不得进行生产。对性能进行审计。</t>
  </si>
  <si>
    <t>在维修期外或状况不明时不使用设备、工具或配件。</t>
  </si>
  <si>
    <t>15.0 Environmental  環境</t>
  </si>
  <si>
    <t xml:space="preserve">15.1 A documented environmental policy exists that                                </t>
    <phoneticPr fontId="2" type="noConversion"/>
  </si>
  <si>
    <t xml:space="preserve">Environmental policy statement document.   </t>
    <phoneticPr fontId="2" type="noConversion"/>
  </si>
  <si>
    <t>5.1, 7.2.1</t>
  </si>
  <si>
    <t xml:space="preserve">includes a commitment to comply with relevant            </t>
    <phoneticPr fontId="2" type="noConversion"/>
  </si>
  <si>
    <t>environmental legislation and regulations and to</t>
    <phoneticPr fontId="2" type="noConversion"/>
  </si>
  <si>
    <t>continual improvement and pollution prevention.</t>
  </si>
  <si>
    <t>15.1规定的环境政策包括与环境立法和规定有关的承诺，以便于持续的改进和预防污染。</t>
  </si>
  <si>
    <t>环境政策声明的文件</t>
  </si>
  <si>
    <t>15.2 There is an environmental management system</t>
  </si>
  <si>
    <t>Records of agency/gov inspection or</t>
  </si>
  <si>
    <t>that ensures compliance to all applicable government</t>
  </si>
  <si>
    <t>certification, doc'd procedures for</t>
  </si>
  <si>
    <t>regulations and there are no outstanding, unresolved</t>
  </si>
  <si>
    <t>measuring and monitoring environmentally</t>
  </si>
  <si>
    <t xml:space="preserve">violations of these regulations. </t>
  </si>
  <si>
    <t>sensitive activities w/ list of mtl's and areas</t>
  </si>
  <si>
    <t xml:space="preserve">where used, tracking of hazardous mtl's or </t>
  </si>
  <si>
    <t>waste.</t>
  </si>
  <si>
    <t>15.2有一个环境管理体系来确保符合所有适用的政府法规，争取没有悬而未决的问题，也没有违反条例的情况发生。</t>
  </si>
  <si>
    <t>代理/政府检测的记录或鉴定证书，文件规定的测量和灵敏的监控环境的程序，原材料清单，使用的区域，有害物质或废弃物的追踪。</t>
  </si>
  <si>
    <t xml:space="preserve">15.3 A system is in place to minimize the use, </t>
  </si>
  <si>
    <t xml:space="preserve">Record of purchases, waste stream and </t>
  </si>
  <si>
    <t>7.2.1</t>
  </si>
  <si>
    <t>disposal and emissions of hazardous chemicals and to</t>
  </si>
  <si>
    <t xml:space="preserve">consumption; inventory control procedures. </t>
  </si>
  <si>
    <t xml:space="preserve">ensure that Class I ozone depleting chemicals are not </t>
  </si>
  <si>
    <t xml:space="preserve">used in the manufacturing process. </t>
  </si>
  <si>
    <t>15.3将使用、处理和排放有害化学物质的系统降至最低，以确保再生产过程中不会使用一级消耗臭氧层的化学品。</t>
  </si>
  <si>
    <t>采购记录、废弃物、消费、以及库存控制程序。</t>
  </si>
  <si>
    <t>15.4 An on-going emphasis is placed on using</t>
  </si>
  <si>
    <t xml:space="preserve">Use of biodegradable materials; use of </t>
  </si>
  <si>
    <t>7.2.1, 8.5.1</t>
  </si>
  <si>
    <t>8.2.2, 10.2</t>
  </si>
  <si>
    <t xml:space="preserve">materials that reduce pollutant emissions at the point </t>
  </si>
  <si>
    <t>returnable containers or packaging; recycling</t>
  </si>
  <si>
    <t>of use, the use of biodegradable materials, and the use</t>
  </si>
  <si>
    <t>program for scrap materials; use of packaging</t>
    <phoneticPr fontId="2" type="noConversion"/>
  </si>
  <si>
    <t xml:space="preserve">of materials that can be recycled or re-used. </t>
  </si>
  <si>
    <t xml:space="preserve">materials made of recycled materials. </t>
  </si>
  <si>
    <t>15.4将继续强调使用具有较少污染挥发物的原材料、可降解原材料、可再生和可循环利用的原材料。</t>
  </si>
  <si>
    <t>使用可降解的原材料；使用可回收的容器或包装；废料的循环利用；使用由可再生原材料制成的包装。</t>
  </si>
  <si>
    <t>16.0 Housekeeping, Storage &amp; Packaging 家政，存儲和包裝</t>
  </si>
  <si>
    <t xml:space="preserve">16.1 Areas around the facility are clean and orderly. </t>
  </si>
  <si>
    <t>Observe production, office &amp; product</t>
  </si>
  <si>
    <t>6.4, 6.4.2</t>
  </si>
  <si>
    <t>7.1.4</t>
  </si>
  <si>
    <t>Product is protected from damage caused. Lighting and</t>
  </si>
  <si>
    <t>storage areas for use of 5S/6S principles</t>
  </si>
  <si>
    <t xml:space="preserve">air quality is adequate. </t>
  </si>
  <si>
    <t>(sort, set-in-border, shine, standardize,</t>
  </si>
  <si>
    <t xml:space="preserve">sustain + safety). </t>
  </si>
  <si>
    <t>16.1设施周围的区域要保持清洁并摆放有序。保护好产品，以免造成损害。保持足够的照明和优质的空气。</t>
  </si>
  <si>
    <t>根据6S/6S规则来监督生产、办公及产品储存（整理、整顿、清洁、标准化、保证安全）</t>
  </si>
  <si>
    <t>16.2 Proper equipment and methods are used to</t>
  </si>
  <si>
    <t xml:space="preserve">Observe handling and transit of raw </t>
  </si>
  <si>
    <t>7.5.5</t>
  </si>
  <si>
    <t>8.5.4</t>
  </si>
  <si>
    <t xml:space="preserve">prevent product damage or loss in all phases of the </t>
  </si>
  <si>
    <t xml:space="preserve">material, work-in-process, and finished </t>
  </si>
  <si>
    <t xml:space="preserve">material handling process. </t>
  </si>
  <si>
    <t xml:space="preserve">goods. </t>
  </si>
  <si>
    <t>16.2在处理材料阶段，使用合理的设备和方法来预防产品不受损害和损失。</t>
  </si>
  <si>
    <t>监督处理和运输原材料的过程、生产区域和成品。</t>
  </si>
  <si>
    <t>16.3 Documented procedures are allowed to ensure</t>
  </si>
  <si>
    <t>FIFO practices are defined, packaging</t>
  </si>
  <si>
    <t>7.5.5, 7.5.5.1</t>
  </si>
  <si>
    <t>proper control and preservation of handling, storage</t>
  </si>
  <si>
    <t xml:space="preserve">specifications, test results, handling and </t>
  </si>
  <si>
    <t>(FIFO), packaging, and delivery of product.</t>
  </si>
  <si>
    <t>storage procedures.</t>
  </si>
  <si>
    <t>16.3文件规定的程序以确保合理的控制和保存、储存、包装盒产品交付。</t>
  </si>
  <si>
    <t>规定先入先出、包装规范、试验结果、处理和储存程序。</t>
  </si>
  <si>
    <t xml:space="preserve">16.4 The effectiveness of packaging methods used has </t>
  </si>
  <si>
    <t>Packaging test reports, procedures</t>
  </si>
  <si>
    <t>7.5.5, 7.3.6</t>
  </si>
  <si>
    <t>8.3.4, 8.5.4</t>
  </si>
  <si>
    <t>been verified by testing the product to commercial or</t>
  </si>
  <si>
    <t xml:space="preserve">customer standards. Records required. </t>
  </si>
  <si>
    <t>16.4通过根据商业和顾客的标准来测试包装方法的有效性。并需要记录。</t>
  </si>
  <si>
    <t>包装测试报告、程序。</t>
  </si>
  <si>
    <t>16.5 Shelf-life sensitive materials are controlled per</t>
  </si>
  <si>
    <t>List of sensistive materials, definitions of</t>
  </si>
  <si>
    <t xml:space="preserve">documented procedures that address the storing, </t>
  </si>
  <si>
    <t xml:space="preserve">parameters pertaining to temperature, </t>
  </si>
  <si>
    <t>handling and condition assessment of sensistive</t>
  </si>
  <si>
    <t>humidity, shelf life, and frequency and</t>
  </si>
  <si>
    <t xml:space="preserve">materials. </t>
  </si>
  <si>
    <t xml:space="preserve">assessment methods used. </t>
  </si>
  <si>
    <t>16.5对有效期敏感的材料应当根据文件规定的程序来规定其储存地点、处理方法和敏感材料的评估条件。</t>
  </si>
  <si>
    <t>敏感材料的清单、温度和湿度参数的定义、有效期、使用的频率和评估方法。</t>
  </si>
  <si>
    <t>16.6 Contingency plans have been developed that</t>
  </si>
  <si>
    <t xml:space="preserve">Process covering utility intepretations, </t>
  </si>
  <si>
    <t>6.3.2</t>
  </si>
  <si>
    <t>7.1.3</t>
  </si>
  <si>
    <t xml:space="preserve">describe actions to be taken in the event of a major </t>
  </si>
  <si>
    <t xml:space="preserve">labor shortages, </t>
  </si>
  <si>
    <t xml:space="preserve">interruption of the manufacturing process. </t>
  </si>
  <si>
    <t xml:space="preserve">key equipment failures, major production issues. </t>
  </si>
  <si>
    <t>16.6指定的应急计划用于描述在生产过程中发生突然中断这种大事件时所采取的行动。</t>
  </si>
  <si>
    <t>过程说明、劳动力短缺、主要的设备故障、主要的生产问题。</t>
  </si>
  <si>
    <t>Onsite Audit</t>
  </si>
  <si>
    <t>% Achieved</t>
  </si>
  <si>
    <t>Watts Code of Business Conduct</t>
  </si>
  <si>
    <t>R</t>
  </si>
  <si>
    <t>X</t>
  </si>
  <si>
    <t>Applic.</t>
  </si>
  <si>
    <t>Not Applic.</t>
  </si>
  <si>
    <t>Met</t>
  </si>
  <si>
    <t>Not Met</t>
  </si>
  <si>
    <t>Max Score</t>
  </si>
  <si>
    <t>Self Score</t>
  </si>
  <si>
    <t>Audit Score</t>
  </si>
  <si>
    <t>Req'd Met</t>
  </si>
  <si>
    <t>Req'd Not Met</t>
  </si>
  <si>
    <t>Req'd Max Score</t>
  </si>
  <si>
    <t>Req'd Self Score</t>
  </si>
  <si>
    <t>Req'd Audit Score</t>
  </si>
  <si>
    <t>Watts Anti-Human Trafficking Policy</t>
  </si>
  <si>
    <t>Watts Code of Business Conduct (p. 25)</t>
  </si>
  <si>
    <t>Watts Code of Business Conduct  (p. 25)</t>
  </si>
  <si>
    <t>Watts Code of Business Conduct (p. 27)</t>
  </si>
  <si>
    <t>Watts Global Conflict Minerals Policy</t>
  </si>
  <si>
    <t>ISO 14001 Standard</t>
  </si>
  <si>
    <t>4.2a</t>
  </si>
  <si>
    <t>4.3a</t>
  </si>
  <si>
    <t>4.3b</t>
  </si>
  <si>
    <t>4.3c</t>
  </si>
  <si>
    <t>4.3d</t>
  </si>
  <si>
    <t>4.3e</t>
  </si>
  <si>
    <t>4.3f</t>
  </si>
  <si>
    <t>4.3g</t>
  </si>
  <si>
    <t>Watts Supplier Audit Checklist                                                                                                                                                                                                   Watts供應商審核清單</t>
  </si>
  <si>
    <t>Supplier Profile                                                                                                                                                                                                                                   供應商資料</t>
  </si>
  <si>
    <t>DOCUMENTATION REQUEST 文檔請求</t>
  </si>
  <si>
    <t>Supplier to provide checked items prior to the on-site audit (notify Watts representative if not applicable):   供應商在現場審核前提供檢查的項目（如果不適用，通知Watts代表）：</t>
  </si>
  <si>
    <t xml:space="preserve">     Quality Manual 質量手冊</t>
  </si>
  <si>
    <t xml:space="preserve">     Test &amp; Inspection Equipment List  測試與檢驗設備清單</t>
  </si>
  <si>
    <t xml:space="preserve">     ISO/TS Certificate (must state name of registrar &amp; accreditation                                                     body)ISO/TS證書（必須註明註冊商和認證機構的名稱）</t>
  </si>
  <si>
    <t xml:space="preserve">     Executed Agreement for Compliance 執行的合規協議</t>
  </si>
  <si>
    <t xml:space="preserve">     Supplier Profile (or similar form provided by auditing Division) 供應商簡介（或類似形式由審計部提供）</t>
  </si>
  <si>
    <t xml:space="preserve">     Quality Organizational Chart  質量組織圖</t>
  </si>
  <si>
    <t xml:space="preserve">     Supplier Self-Audit Fill-in  供應商自我審計填寫</t>
  </si>
  <si>
    <t xml:space="preserve">     Process Quality Control Plan  過程質量控制計劃</t>
  </si>
  <si>
    <t xml:space="preserve">     Process Capability Cpk  過程能力Cpk</t>
  </si>
  <si>
    <t xml:space="preserve">     Reliability Test Plan 可靠性測試計劃</t>
  </si>
  <si>
    <t xml:space="preserve">     Marking Descriptions  標記說明</t>
  </si>
  <si>
    <t xml:space="preserve">     Major Suppliers and Raw Materials List 主要供應商和原材料清單</t>
  </si>
  <si>
    <t xml:space="preserve">     Safety Agency Certificates 安全機構證書</t>
  </si>
  <si>
    <t xml:space="preserve">     TechSource Survey (see commodity team leader) TechSource調查（見商品小組長）</t>
  </si>
  <si>
    <t xml:space="preserve">     Registration/Organization Certificate showing Co. Registration and Organization Structure with Ownership Details 註冊/組織證書，顯示公司註冊和所有權詳情的組織結構</t>
  </si>
  <si>
    <t xml:space="preserve">     Major Customers &amp; Competitors  主要客戶和競爭對手</t>
  </si>
  <si>
    <r>
      <t xml:space="preserve">Watts Supplier Audit Checklist
</t>
    </r>
    <r>
      <rPr>
        <b/>
        <sz val="8"/>
        <color indexed="12"/>
        <rFont val="宋体"/>
        <charset val="134"/>
      </rPr>
      <t>沃茨供应商审核清单</t>
    </r>
    <phoneticPr fontId="2" type="noConversion"/>
  </si>
  <si>
    <r>
      <t xml:space="preserve">Audit Results
</t>
    </r>
    <r>
      <rPr>
        <b/>
        <sz val="8"/>
        <rFont val="宋体"/>
        <charset val="134"/>
      </rPr>
      <t>审核记录</t>
    </r>
  </si>
  <si>
    <r>
      <t xml:space="preserve">ON-SITE AUDIT DATE: 
</t>
    </r>
    <r>
      <rPr>
        <b/>
        <sz val="8"/>
        <color indexed="9"/>
        <rFont val="宋体"/>
        <charset val="134"/>
      </rPr>
      <t>现场审计日期：</t>
    </r>
    <phoneticPr fontId="2" type="noConversion"/>
  </si>
  <si>
    <r>
      <rPr>
        <b/>
        <sz val="9"/>
        <color indexed="9"/>
        <rFont val="Times New Roman"/>
        <family val="1"/>
      </rPr>
      <t>FOLLOW-UP ON-SITE AUDIT</t>
    </r>
    <r>
      <rPr>
        <b/>
        <sz val="8"/>
        <color indexed="9"/>
        <rFont val="Times New Roman"/>
        <family val="1"/>
      </rPr>
      <t xml:space="preserve"> </t>
    </r>
    <r>
      <rPr>
        <b/>
        <sz val="9"/>
        <color indexed="9"/>
        <rFont val="Times New Roman"/>
        <family val="1"/>
      </rPr>
      <t>DATE</t>
    </r>
    <r>
      <rPr>
        <b/>
        <sz val="8"/>
        <color indexed="9"/>
        <rFont val="Times New Roman"/>
        <family val="1"/>
      </rPr>
      <t xml:space="preserve">:
</t>
    </r>
    <r>
      <rPr>
        <b/>
        <sz val="8"/>
        <color indexed="9"/>
        <rFont val="宋体"/>
        <charset val="134"/>
      </rPr>
      <t>调整分数的日期：</t>
    </r>
  </si>
  <si>
    <r>
      <t xml:space="preserve">Supplier Self-Audit Scores
</t>
    </r>
    <r>
      <rPr>
        <b/>
        <sz val="8"/>
        <rFont val="宋体"/>
        <charset val="134"/>
      </rPr>
      <t>供应商的自我审核得分</t>
    </r>
    <phoneticPr fontId="2" type="noConversion"/>
  </si>
  <si>
    <r>
      <t xml:space="preserve">On-Site Audit Scores
</t>
    </r>
    <r>
      <rPr>
        <b/>
        <sz val="8"/>
        <rFont val="宋体"/>
        <charset val="134"/>
      </rPr>
      <t>现场审核得分</t>
    </r>
    <phoneticPr fontId="2" type="noConversion"/>
  </si>
  <si>
    <t>Follow-Up On-Site Audit
后续现场审核日期：</t>
  </si>
  <si>
    <t>Max</t>
    <phoneticPr fontId="2" type="noConversion"/>
  </si>
  <si>
    <t>Rq'mnts</t>
  </si>
  <si>
    <t>% of</t>
  </si>
  <si>
    <t>Rq'mnts</t>
    <phoneticPr fontId="2" type="noConversion"/>
  </si>
  <si>
    <t>Points</t>
    <phoneticPr fontId="2" type="noConversion"/>
  </si>
  <si>
    <t>Not</t>
  </si>
  <si>
    <t xml:space="preserve">Possible
</t>
  </si>
  <si>
    <t xml:space="preserve">Weighted </t>
  </si>
  <si>
    <t>Possible</t>
  </si>
  <si>
    <t xml:space="preserve">Possible </t>
  </si>
  <si>
    <t>Weighted</t>
  </si>
  <si>
    <r>
      <t xml:space="preserve">Audit Checklist Sections
</t>
    </r>
    <r>
      <rPr>
        <b/>
        <sz val="8"/>
        <rFont val="宋体"/>
        <charset val="134"/>
      </rPr>
      <t>审计清单部分</t>
    </r>
    <phoneticPr fontId="2" type="noConversion"/>
  </si>
  <si>
    <r>
      <t xml:space="preserve">Avail.
</t>
    </r>
    <r>
      <rPr>
        <b/>
        <sz val="8"/>
        <rFont val="宋体"/>
        <charset val="134"/>
      </rPr>
      <t>可得到的最高分数</t>
    </r>
    <phoneticPr fontId="2" type="noConversion"/>
  </si>
  <si>
    <r>
      <t xml:space="preserve">Applic.
</t>
    </r>
    <r>
      <rPr>
        <sz val="8"/>
        <color indexed="23"/>
        <rFont val="宋体"/>
        <charset val="134"/>
      </rPr>
      <t>不适用</t>
    </r>
  </si>
  <si>
    <r>
      <t xml:space="preserve">Verified
</t>
    </r>
    <r>
      <rPr>
        <sz val="8"/>
        <color indexed="23"/>
        <rFont val="宋体"/>
        <charset val="134"/>
      </rPr>
      <t>未核实</t>
    </r>
  </si>
  <si>
    <r>
      <t xml:space="preserve">Met
</t>
    </r>
    <r>
      <rPr>
        <sz val="8"/>
        <color indexed="23"/>
        <rFont val="宋体"/>
        <charset val="134"/>
      </rPr>
      <t>满足条件</t>
    </r>
  </si>
  <si>
    <r>
      <t xml:space="preserve">Met
</t>
    </r>
    <r>
      <rPr>
        <sz val="8"/>
        <color indexed="23"/>
        <rFont val="宋体"/>
        <charset val="134"/>
      </rPr>
      <t>未满足条件</t>
    </r>
  </si>
  <si>
    <r>
      <t xml:space="preserve">Met
</t>
    </r>
    <r>
      <rPr>
        <sz val="8"/>
        <color indexed="23"/>
        <rFont val="宋体"/>
        <charset val="134"/>
      </rPr>
      <t>满足</t>
    </r>
    <r>
      <rPr>
        <sz val="8"/>
        <color indexed="23"/>
        <rFont val="Times New Roman"/>
        <family val="1"/>
      </rPr>
      <t>%</t>
    </r>
  </si>
  <si>
    <r>
      <t xml:space="preserve">Score
</t>
    </r>
    <r>
      <rPr>
        <sz val="8"/>
        <color indexed="23"/>
        <rFont val="宋体"/>
        <charset val="134"/>
      </rPr>
      <t>可能得分</t>
    </r>
  </si>
  <si>
    <r>
      <t xml:space="preserve">Score
</t>
    </r>
    <r>
      <rPr>
        <sz val="8"/>
        <color indexed="23"/>
        <rFont val="宋体"/>
        <charset val="134"/>
      </rPr>
      <t>加权得分</t>
    </r>
  </si>
  <si>
    <r>
      <t xml:space="preserve">Score
</t>
    </r>
    <r>
      <rPr>
        <sz val="8"/>
        <color indexed="23"/>
        <rFont val="宋体"/>
        <charset val="134"/>
      </rPr>
      <t>可能得到的</t>
    </r>
    <r>
      <rPr>
        <sz val="8"/>
        <color indexed="23"/>
        <rFont val="Times New Roman"/>
        <family val="1"/>
      </rPr>
      <t>%</t>
    </r>
  </si>
  <si>
    <r>
      <t xml:space="preserve">Applic.
</t>
    </r>
    <r>
      <rPr>
        <sz val="8"/>
        <color indexed="12"/>
        <rFont val="宋体"/>
        <charset val="134"/>
      </rPr>
      <t>不适用</t>
    </r>
  </si>
  <si>
    <r>
      <t xml:space="preserve">Verified
</t>
    </r>
    <r>
      <rPr>
        <sz val="8"/>
        <color indexed="12"/>
        <rFont val="宋体"/>
        <charset val="134"/>
      </rPr>
      <t>未核实</t>
    </r>
  </si>
  <si>
    <r>
      <t xml:space="preserve">Met
</t>
    </r>
    <r>
      <rPr>
        <sz val="8"/>
        <color indexed="12"/>
        <rFont val="宋体"/>
        <charset val="134"/>
      </rPr>
      <t>满足条件</t>
    </r>
  </si>
  <si>
    <r>
      <t xml:space="preserve">Met
</t>
    </r>
    <r>
      <rPr>
        <sz val="8"/>
        <color indexed="12"/>
        <rFont val="宋体"/>
        <charset val="134"/>
      </rPr>
      <t>未满足条件</t>
    </r>
  </si>
  <si>
    <r>
      <t xml:space="preserve">Met
</t>
    </r>
    <r>
      <rPr>
        <sz val="8"/>
        <color indexed="12"/>
        <rFont val="宋体"/>
        <charset val="134"/>
      </rPr>
      <t>满足</t>
    </r>
    <r>
      <rPr>
        <sz val="8"/>
        <color indexed="12"/>
        <rFont val="Times New Roman"/>
        <family val="1"/>
      </rPr>
      <t>%</t>
    </r>
  </si>
  <si>
    <r>
      <t xml:space="preserve">Score
</t>
    </r>
    <r>
      <rPr>
        <sz val="8"/>
        <color indexed="12"/>
        <rFont val="宋体"/>
        <charset val="134"/>
      </rPr>
      <t>可能得分</t>
    </r>
  </si>
  <si>
    <r>
      <t xml:space="preserve">Score
</t>
    </r>
    <r>
      <rPr>
        <sz val="8"/>
        <color indexed="12"/>
        <rFont val="宋体"/>
        <charset val="134"/>
      </rPr>
      <t>加权得分</t>
    </r>
  </si>
  <si>
    <r>
      <t xml:space="preserve">Score
</t>
    </r>
    <r>
      <rPr>
        <sz val="8"/>
        <color indexed="12"/>
        <rFont val="宋体"/>
        <charset val="134"/>
      </rPr>
      <t>可能得到</t>
    </r>
    <r>
      <rPr>
        <sz val="8"/>
        <color indexed="12"/>
        <rFont val="Times New Roman"/>
        <family val="1"/>
      </rPr>
      <t>%</t>
    </r>
  </si>
  <si>
    <r>
      <t xml:space="preserve">Applic.
</t>
    </r>
    <r>
      <rPr>
        <sz val="8"/>
        <rFont val="宋体"/>
        <charset val="134"/>
      </rPr>
      <t>不适用</t>
    </r>
    <phoneticPr fontId="2" type="noConversion"/>
  </si>
  <si>
    <r>
      <t xml:space="preserve">Verified
</t>
    </r>
    <r>
      <rPr>
        <sz val="8"/>
        <rFont val="宋体"/>
        <charset val="134"/>
      </rPr>
      <t>未核实</t>
    </r>
    <phoneticPr fontId="2" type="noConversion"/>
  </si>
  <si>
    <r>
      <t xml:space="preserve">Met
</t>
    </r>
    <r>
      <rPr>
        <sz val="8"/>
        <rFont val="宋体"/>
        <charset val="134"/>
      </rPr>
      <t>满足条件</t>
    </r>
    <phoneticPr fontId="2" type="noConversion"/>
  </si>
  <si>
    <r>
      <t xml:space="preserve">Met
</t>
    </r>
    <r>
      <rPr>
        <sz val="8"/>
        <rFont val="宋体"/>
        <charset val="134"/>
      </rPr>
      <t>未满足条件</t>
    </r>
    <phoneticPr fontId="2" type="noConversion"/>
  </si>
  <si>
    <r>
      <t xml:space="preserve">Met
</t>
    </r>
    <r>
      <rPr>
        <sz val="8"/>
        <rFont val="宋体"/>
        <charset val="134"/>
      </rPr>
      <t>满足</t>
    </r>
    <r>
      <rPr>
        <sz val="8"/>
        <rFont val="Times New Roman"/>
        <family val="1"/>
      </rPr>
      <t>%</t>
    </r>
    <phoneticPr fontId="2" type="noConversion"/>
  </si>
  <si>
    <r>
      <t xml:space="preserve">Score
</t>
    </r>
    <r>
      <rPr>
        <sz val="8"/>
        <rFont val="宋体"/>
        <charset val="134"/>
      </rPr>
      <t>可能得分</t>
    </r>
    <phoneticPr fontId="2" type="noConversion"/>
  </si>
  <si>
    <r>
      <t xml:space="preserve">Score
</t>
    </r>
    <r>
      <rPr>
        <sz val="8"/>
        <rFont val="宋体"/>
        <charset val="134"/>
      </rPr>
      <t>加权得分</t>
    </r>
    <phoneticPr fontId="2" type="noConversion"/>
  </si>
  <si>
    <r>
      <t xml:space="preserve">Score
</t>
    </r>
    <r>
      <rPr>
        <sz val="8"/>
        <rFont val="宋体"/>
        <charset val="134"/>
      </rPr>
      <t>可能得到</t>
    </r>
    <r>
      <rPr>
        <sz val="8"/>
        <rFont val="Times New Roman"/>
        <family val="1"/>
      </rPr>
      <t>%</t>
    </r>
    <phoneticPr fontId="2" type="noConversion"/>
  </si>
  <si>
    <r>
      <t xml:space="preserve">1.0 Quality Management
1.0 </t>
    </r>
    <r>
      <rPr>
        <sz val="8"/>
        <rFont val="宋体"/>
        <charset val="134"/>
      </rPr>
      <t>质量管理</t>
    </r>
    <phoneticPr fontId="2" type="noConversion"/>
  </si>
  <si>
    <r>
      <t xml:space="preserve">2.0 Continuous Improvement
2.0 </t>
    </r>
    <r>
      <rPr>
        <sz val="8"/>
        <rFont val="宋体"/>
        <charset val="134"/>
      </rPr>
      <t>不断改进</t>
    </r>
    <phoneticPr fontId="2" type="noConversion"/>
  </si>
  <si>
    <r>
      <t xml:space="preserve">3.0 Training and Education
3.0 </t>
    </r>
    <r>
      <rPr>
        <sz val="8"/>
        <rFont val="宋体"/>
        <charset val="134"/>
      </rPr>
      <t>培训教育</t>
    </r>
    <phoneticPr fontId="2" type="noConversion"/>
  </si>
  <si>
    <r>
      <t xml:space="preserve">4.0 Occupational Health &amp; Safety
4.0 </t>
    </r>
    <r>
      <rPr>
        <sz val="8"/>
        <rFont val="宋体"/>
        <charset val="134"/>
      </rPr>
      <t>职业健康与安全</t>
    </r>
    <phoneticPr fontId="2" type="noConversion"/>
  </si>
  <si>
    <r>
      <t xml:space="preserve">5.0 Design Development &amp; Support
5.0 </t>
    </r>
    <r>
      <rPr>
        <sz val="8"/>
        <rFont val="宋体"/>
        <charset val="134"/>
      </rPr>
      <t>设计开发与支持</t>
    </r>
    <phoneticPr fontId="2" type="noConversion"/>
  </si>
  <si>
    <r>
      <t xml:space="preserve">6.0 Quality Planning
6.0 </t>
    </r>
    <r>
      <rPr>
        <sz val="8"/>
        <rFont val="宋体"/>
        <charset val="134"/>
      </rPr>
      <t>品质规划</t>
    </r>
    <r>
      <rPr>
        <sz val="8"/>
        <rFont val="Times New Roman"/>
        <family val="1"/>
      </rPr>
      <t xml:space="preserve"> </t>
    </r>
    <phoneticPr fontId="2" type="noConversion"/>
  </si>
  <si>
    <r>
      <t xml:space="preserve">7.0 Drawings &amp; Specifications
7.0 </t>
    </r>
    <r>
      <rPr>
        <sz val="8"/>
        <rFont val="宋体"/>
        <charset val="134"/>
      </rPr>
      <t>制图和规格</t>
    </r>
    <phoneticPr fontId="2" type="noConversion"/>
  </si>
  <si>
    <r>
      <t xml:space="preserve">8.0 Procurement
8.0 </t>
    </r>
    <r>
      <rPr>
        <sz val="8"/>
        <rFont val="宋体"/>
        <charset val="134"/>
      </rPr>
      <t>采购</t>
    </r>
    <phoneticPr fontId="2" type="noConversion"/>
  </si>
  <si>
    <r>
      <t xml:space="preserve">9.0 Incoming Material
9.0 </t>
    </r>
    <r>
      <rPr>
        <sz val="8"/>
        <rFont val="宋体"/>
        <charset val="134"/>
      </rPr>
      <t>进料</t>
    </r>
    <phoneticPr fontId="2" type="noConversion"/>
  </si>
  <si>
    <r>
      <t xml:space="preserve">10.0 Manufacturing Quality
10.0 </t>
    </r>
    <r>
      <rPr>
        <sz val="8"/>
        <rFont val="宋体"/>
        <charset val="134"/>
      </rPr>
      <t>生产质量</t>
    </r>
    <phoneticPr fontId="2" type="noConversion"/>
  </si>
  <si>
    <r>
      <t xml:space="preserve">11.0 Statistical Process Control
11.0 </t>
    </r>
    <r>
      <rPr>
        <sz val="8"/>
        <rFont val="宋体"/>
        <charset val="134"/>
      </rPr>
      <t>统计过程控制</t>
    </r>
    <phoneticPr fontId="2" type="noConversion"/>
  </si>
  <si>
    <r>
      <t xml:space="preserve">12.0 Nonconforming Material
12.0 </t>
    </r>
    <r>
      <rPr>
        <sz val="8"/>
        <rFont val="宋体"/>
        <charset val="134"/>
      </rPr>
      <t>不合格产品</t>
    </r>
    <phoneticPr fontId="2" type="noConversion"/>
  </si>
  <si>
    <r>
      <t xml:space="preserve">13.0 Measurement Equipment
13.0 </t>
    </r>
    <r>
      <rPr>
        <sz val="8"/>
        <rFont val="宋体"/>
        <charset val="134"/>
      </rPr>
      <t>测量仪器</t>
    </r>
    <phoneticPr fontId="2" type="noConversion"/>
  </si>
  <si>
    <r>
      <t xml:space="preserve">14.0 Preventive Maintenance 
14.0 </t>
    </r>
    <r>
      <rPr>
        <sz val="8"/>
        <rFont val="宋体"/>
        <charset val="134"/>
      </rPr>
      <t>预防性维修</t>
    </r>
    <phoneticPr fontId="2" type="noConversion"/>
  </si>
  <si>
    <r>
      <t xml:space="preserve">15.0 Environmental 
15.0 </t>
    </r>
    <r>
      <rPr>
        <sz val="8"/>
        <rFont val="宋体"/>
        <charset val="134"/>
      </rPr>
      <t>相关环境</t>
    </r>
    <phoneticPr fontId="2" type="noConversion"/>
  </si>
  <si>
    <r>
      <t xml:space="preserve">16.0 Housekeeping, Storage, &amp; Pkg.
16.0 </t>
    </r>
    <r>
      <rPr>
        <sz val="8"/>
        <rFont val="宋体"/>
        <charset val="134"/>
      </rPr>
      <t>内务处理，存储和封装</t>
    </r>
    <phoneticPr fontId="2" type="noConversion"/>
  </si>
  <si>
    <r>
      <t xml:space="preserve">STANDARD AUDIT SCORES:
</t>
    </r>
    <r>
      <rPr>
        <b/>
        <sz val="8"/>
        <rFont val="宋体"/>
        <charset val="134"/>
      </rPr>
      <t>标准审计得分：</t>
    </r>
    <phoneticPr fontId="2" type="noConversion"/>
  </si>
  <si>
    <r>
      <t xml:space="preserve">Acceptance Criteria:
</t>
    </r>
    <r>
      <rPr>
        <b/>
        <u/>
        <sz val="8"/>
        <rFont val="宋体"/>
        <charset val="134"/>
      </rPr>
      <t>接受准则：</t>
    </r>
    <phoneticPr fontId="2" type="noConversion"/>
  </si>
  <si>
    <r>
      <t xml:space="preserve">Supplier Comments
</t>
    </r>
    <r>
      <rPr>
        <b/>
        <sz val="8"/>
        <rFont val="宋体"/>
        <charset val="134"/>
      </rPr>
      <t>供应商评注</t>
    </r>
    <phoneticPr fontId="2" type="noConversion"/>
  </si>
  <si>
    <r>
      <t xml:space="preserve">Auditor Comments:
</t>
    </r>
    <r>
      <rPr>
        <b/>
        <sz val="8"/>
        <rFont val="宋体"/>
        <charset val="134"/>
      </rPr>
      <t>审核人员评注：</t>
    </r>
    <phoneticPr fontId="2" type="noConversion"/>
  </si>
  <si>
    <r>
      <t xml:space="preserve">Auditor Comments
</t>
    </r>
    <r>
      <rPr>
        <b/>
        <sz val="8"/>
        <rFont val="宋体"/>
        <charset val="134"/>
      </rPr>
      <t>审核人员评注</t>
    </r>
    <phoneticPr fontId="2" type="noConversion"/>
  </si>
  <si>
    <r>
      <t xml:space="preserve">% of Requirements Met = 100%
</t>
    </r>
    <r>
      <rPr>
        <sz val="8"/>
        <rFont val="宋体"/>
        <charset val="134"/>
      </rPr>
      <t>要求满足的</t>
    </r>
    <r>
      <rPr>
        <sz val="8"/>
        <rFont val="Times New Roman"/>
        <family val="1"/>
      </rPr>
      <t>% = 100%</t>
    </r>
    <phoneticPr fontId="2" type="noConversion"/>
  </si>
  <si>
    <r>
      <t xml:space="preserve">AND
</t>
    </r>
    <r>
      <rPr>
        <b/>
        <u/>
        <sz val="8"/>
        <rFont val="宋体"/>
        <charset val="134"/>
      </rPr>
      <t>同时</t>
    </r>
    <phoneticPr fontId="2" type="noConversion"/>
  </si>
  <si>
    <r>
      <t xml:space="preserve">70% or Higher
</t>
    </r>
    <r>
      <rPr>
        <sz val="8"/>
        <rFont val="宋体"/>
        <charset val="134"/>
      </rPr>
      <t>总加权分数</t>
    </r>
    <r>
      <rPr>
        <sz val="8"/>
        <rFont val="Times New Roman"/>
        <family val="1"/>
      </rPr>
      <t xml:space="preserve">= 70% </t>
    </r>
    <r>
      <rPr>
        <sz val="8"/>
        <rFont val="宋体"/>
        <charset val="134"/>
      </rPr>
      <t>或更高</t>
    </r>
    <phoneticPr fontId="2" type="noConversion"/>
  </si>
  <si>
    <r>
      <t xml:space="preserve">Watts Supplier Audit Checklist
</t>
    </r>
    <r>
      <rPr>
        <b/>
        <sz val="11"/>
        <color indexed="12"/>
        <rFont val="宋体"/>
        <charset val="134"/>
      </rPr>
      <t>沃茨供应商审核清单</t>
    </r>
    <phoneticPr fontId="2" type="noConversion"/>
  </si>
  <si>
    <r>
      <t xml:space="preserve">Audit Record
</t>
    </r>
    <r>
      <rPr>
        <b/>
        <sz val="11"/>
        <rFont val="宋体"/>
        <charset val="134"/>
      </rPr>
      <t>审核记录</t>
    </r>
  </si>
  <si>
    <r>
      <rPr>
        <sz val="24"/>
        <rFont val="宋体"/>
        <charset val="134"/>
      </rPr>
      <t>□</t>
    </r>
    <r>
      <rPr>
        <sz val="11"/>
        <rFont val="Times New Roman"/>
        <family val="1"/>
      </rPr>
      <t xml:space="preserve"> </t>
    </r>
    <r>
      <rPr>
        <b/>
        <sz val="11"/>
        <rFont val="Times New Roman"/>
        <family val="1"/>
      </rPr>
      <t>ACCEPTABLE based on an On-Site Audit. No supplier CA-PA is required</t>
    </r>
  </si>
  <si>
    <r>
      <t xml:space="preserve">     
</t>
    </r>
    <r>
      <rPr>
        <b/>
        <sz val="11"/>
        <rFont val="宋体"/>
        <charset val="134"/>
      </rPr>
      <t>在现场审核的基础上可以接受。不需要供应商的整改预防报告。</t>
    </r>
  </si>
  <si>
    <r>
      <t xml:space="preserve">Name &amp; Title:
</t>
    </r>
    <r>
      <rPr>
        <sz val="11"/>
        <rFont val="宋体"/>
        <charset val="134"/>
      </rPr>
      <t>姓名</t>
    </r>
    <r>
      <rPr>
        <sz val="11"/>
        <rFont val="Times New Roman"/>
        <family val="1"/>
      </rPr>
      <t>/</t>
    </r>
    <r>
      <rPr>
        <sz val="11"/>
        <rFont val="宋体"/>
        <charset val="134"/>
      </rPr>
      <t>职位：</t>
    </r>
  </si>
  <si>
    <r>
      <t xml:space="preserve">Date:
</t>
    </r>
    <r>
      <rPr>
        <sz val="11"/>
        <rFont val="宋体"/>
        <charset val="134"/>
      </rPr>
      <t>日期：</t>
    </r>
  </si>
  <si>
    <r>
      <rPr>
        <sz val="16"/>
        <rFont val="宋体"/>
        <charset val="134"/>
      </rPr>
      <t>□</t>
    </r>
    <r>
      <rPr>
        <sz val="11"/>
        <rFont val="Times New Roman"/>
        <family val="1"/>
      </rPr>
      <t xml:space="preserve"> CONDITIONAL APROVAL-IMPROVEMENTS REQUIRED
</t>
    </r>
    <r>
      <rPr>
        <sz val="11"/>
        <rFont val="宋体"/>
        <charset val="134"/>
      </rPr>
      <t>有条件批准</t>
    </r>
    <r>
      <rPr>
        <sz val="11"/>
        <rFont val="Times New Roman"/>
        <family val="1"/>
      </rPr>
      <t>-</t>
    </r>
    <r>
      <rPr>
        <sz val="11"/>
        <rFont val="宋体"/>
        <charset val="134"/>
      </rPr>
      <t>要求提升后</t>
    </r>
    <r>
      <rPr>
        <sz val="11"/>
        <rFont val="Times New Roman"/>
        <family val="1"/>
      </rPr>
      <t xml:space="preserve">
</t>
    </r>
    <phoneticPr fontId="2" type="noConversion"/>
  </si>
  <si>
    <r>
      <t xml:space="preserve">Name &amp; Title:
</t>
    </r>
    <r>
      <rPr>
        <sz val="11"/>
        <rFont val="宋体"/>
        <charset val="134"/>
      </rPr>
      <t>姓名</t>
    </r>
    <r>
      <rPr>
        <sz val="11"/>
        <rFont val="Times New Roman"/>
        <family val="1"/>
      </rPr>
      <t>/</t>
    </r>
    <r>
      <rPr>
        <sz val="11"/>
        <rFont val="宋体"/>
        <charset val="134"/>
      </rPr>
      <t>职位：</t>
    </r>
    <phoneticPr fontId="2" type="noConversion"/>
  </si>
  <si>
    <r>
      <t xml:space="preserve">Date:
</t>
    </r>
    <r>
      <rPr>
        <sz val="11"/>
        <rFont val="宋体"/>
        <charset val="134"/>
      </rPr>
      <t>日期：</t>
    </r>
    <phoneticPr fontId="2" type="noConversion"/>
  </si>
  <si>
    <r>
      <t xml:space="preserve">(Note: A documented improvement plan and additional QC actions are strongly advised when using "Conditional Acceptance".)
</t>
    </r>
    <r>
      <rPr>
        <b/>
        <sz val="11"/>
        <rFont val="宋体"/>
        <charset val="134"/>
      </rPr>
      <t>（注：当使用“有条件批准”时，强烈建议提供提升计划和相关</t>
    </r>
    <r>
      <rPr>
        <b/>
        <sz val="11"/>
        <rFont val="Times New Roman"/>
        <family val="1"/>
      </rPr>
      <t>QC</t>
    </r>
    <r>
      <rPr>
        <b/>
        <sz val="11"/>
        <rFont val="宋体"/>
        <charset val="134"/>
      </rPr>
      <t>改善行动的书面文件</t>
    </r>
    <r>
      <rPr>
        <b/>
        <sz val="11"/>
        <rFont val="Times New Roman"/>
        <family val="1"/>
      </rPr>
      <t>/</t>
    </r>
    <r>
      <rPr>
        <b/>
        <sz val="11"/>
        <rFont val="宋体"/>
        <charset val="134"/>
      </rPr>
      <t>资料证据。）</t>
    </r>
    <phoneticPr fontId="2" type="noConversion"/>
  </si>
  <si>
    <r>
      <rPr>
        <sz val="16"/>
        <rFont val="宋体"/>
        <charset val="134"/>
      </rPr>
      <t>□</t>
    </r>
    <r>
      <rPr>
        <sz val="11"/>
        <rFont val="Times New Roman"/>
        <family val="1"/>
      </rPr>
      <t xml:space="preserve"> NOT APPROVED
</t>
    </r>
    <r>
      <rPr>
        <sz val="11"/>
        <rFont val="宋体"/>
        <charset val="134"/>
      </rPr>
      <t>不批准</t>
    </r>
  </si>
  <si>
    <r>
      <t xml:space="preserve">Watts Supplier Audit Checklist
</t>
    </r>
    <r>
      <rPr>
        <sz val="10"/>
        <rFont val="宋体"/>
        <charset val="134"/>
      </rPr>
      <t>沃茨供应商审核清单</t>
    </r>
    <phoneticPr fontId="2" type="noConversion"/>
  </si>
  <si>
    <t xml:space="preserve">Applicable?
</t>
  </si>
  <si>
    <t xml:space="preserve">Verified?
</t>
  </si>
  <si>
    <t>Meets</t>
  </si>
  <si>
    <t>Max</t>
  </si>
  <si>
    <t>Corrective</t>
    <phoneticPr fontId="2" type="noConversion"/>
  </si>
  <si>
    <t>Opportunity</t>
    <phoneticPr fontId="2" type="noConversion"/>
  </si>
  <si>
    <r>
      <t xml:space="preserve">Standard Checklist
</t>
    </r>
    <r>
      <rPr>
        <sz val="10"/>
        <rFont val="宋体"/>
        <charset val="134"/>
      </rPr>
      <t>标准清单</t>
    </r>
  </si>
  <si>
    <t>不适用?</t>
  </si>
  <si>
    <t>未审核?</t>
  </si>
  <si>
    <r>
      <t xml:space="preserve">Rq'mnt?
</t>
    </r>
    <r>
      <rPr>
        <sz val="10"/>
        <rFont val="宋体"/>
        <charset val="134"/>
      </rPr>
      <t>满足条件？</t>
    </r>
    <phoneticPr fontId="2" type="noConversion"/>
  </si>
  <si>
    <t>Current</t>
  </si>
  <si>
    <t>Action</t>
    <phoneticPr fontId="2" type="noConversion"/>
  </si>
  <si>
    <t>For</t>
  </si>
  <si>
    <r>
      <t xml:space="preserve">Supplier Name: 
</t>
    </r>
    <r>
      <rPr>
        <sz val="9"/>
        <color indexed="12"/>
        <rFont val="宋体"/>
        <charset val="134"/>
      </rPr>
      <t>供应商名称：</t>
    </r>
    <phoneticPr fontId="2" type="noConversion"/>
  </si>
  <si>
    <t>Score This</t>
  </si>
  <si>
    <t>Percent</t>
    <phoneticPr fontId="2" type="noConversion"/>
  </si>
  <si>
    <r>
      <t xml:space="preserve">Required
</t>
    </r>
    <r>
      <rPr>
        <sz val="10"/>
        <rFont val="宋体"/>
        <charset val="134"/>
      </rPr>
      <t>所需的矫正措施</t>
    </r>
    <phoneticPr fontId="2" type="noConversion"/>
  </si>
  <si>
    <r>
      <t xml:space="preserve">Improvement
</t>
    </r>
    <r>
      <rPr>
        <sz val="10"/>
        <rFont val="宋体"/>
        <charset val="134"/>
      </rPr>
      <t>进行改进的时机</t>
    </r>
    <phoneticPr fontId="2" type="noConversion"/>
  </si>
  <si>
    <r>
      <t xml:space="preserve">Requirements
</t>
    </r>
    <r>
      <rPr>
        <sz val="10"/>
        <rFont val="宋体"/>
        <charset val="134"/>
      </rPr>
      <t>要求</t>
    </r>
    <phoneticPr fontId="2" type="noConversion"/>
  </si>
  <si>
    <r>
      <t xml:space="preserve">Typical Objective Evidence
</t>
    </r>
    <r>
      <rPr>
        <sz val="10"/>
        <rFont val="宋体"/>
        <charset val="134"/>
      </rPr>
      <t>客观依据典例</t>
    </r>
    <phoneticPr fontId="2" type="noConversion"/>
  </si>
  <si>
    <r>
      <t xml:space="preserve">ISO/TS Ref
</t>
    </r>
    <r>
      <rPr>
        <sz val="10"/>
        <rFont val="宋体"/>
        <charset val="134"/>
      </rPr>
      <t>国家标准</t>
    </r>
    <r>
      <rPr>
        <sz val="10"/>
        <rFont val="Arial"/>
        <family val="2"/>
      </rPr>
      <t>/</t>
    </r>
    <r>
      <rPr>
        <sz val="10"/>
        <rFont val="宋体"/>
        <charset val="134"/>
      </rPr>
      <t>型号规格基准</t>
    </r>
    <phoneticPr fontId="2" type="noConversion"/>
  </si>
  <si>
    <r>
      <t xml:space="preserve">Y
</t>
    </r>
    <r>
      <rPr>
        <sz val="10"/>
        <rFont val="宋体"/>
        <charset val="134"/>
      </rPr>
      <t>是</t>
    </r>
    <phoneticPr fontId="2" type="noConversion"/>
  </si>
  <si>
    <r>
      <t xml:space="preserve">N
</t>
    </r>
    <r>
      <rPr>
        <sz val="10"/>
        <rFont val="宋体"/>
        <charset val="134"/>
      </rPr>
      <t>否</t>
    </r>
    <phoneticPr fontId="2" type="noConversion"/>
  </si>
  <si>
    <r>
      <t xml:space="preserve">Audit
</t>
    </r>
    <r>
      <rPr>
        <sz val="10"/>
        <rFont val="宋体"/>
        <charset val="134"/>
      </rPr>
      <t>本审计的最高可能得分</t>
    </r>
    <phoneticPr fontId="2" type="noConversion"/>
  </si>
  <si>
    <r>
      <t xml:space="preserve">Score
</t>
    </r>
    <r>
      <rPr>
        <sz val="10"/>
        <rFont val="宋体"/>
        <charset val="134"/>
      </rPr>
      <t>加权得分</t>
    </r>
    <phoneticPr fontId="2" type="noConversion"/>
  </si>
  <si>
    <r>
      <t xml:space="preserve">Impl'd
</t>
    </r>
    <r>
      <rPr>
        <sz val="10"/>
        <rFont val="宋体"/>
        <charset val="134"/>
      </rPr>
      <t>目前的百分比</t>
    </r>
    <phoneticPr fontId="2" type="noConversion"/>
  </si>
  <si>
    <r>
      <t xml:space="preserve">1.0 Quality Management
1.0 </t>
    </r>
    <r>
      <rPr>
        <b/>
        <sz val="10"/>
        <color indexed="9"/>
        <rFont val="宋体"/>
        <charset val="134"/>
      </rPr>
      <t>质量管理</t>
    </r>
    <phoneticPr fontId="2" type="noConversion"/>
  </si>
  <si>
    <t>Self-Audit
自我审核</t>
  </si>
  <si>
    <t>On-Site
现场审核</t>
  </si>
  <si>
    <r>
      <t>1.1</t>
    </r>
    <r>
      <rPr>
        <sz val="10"/>
        <rFont val="宋体"/>
        <charset val="134"/>
      </rPr>
      <t>质量体系文档应当始终准确的描述目前相应的做法。需要书面化程序。需要记录。</t>
    </r>
  </si>
  <si>
    <r>
      <t xml:space="preserve">Adjusted </t>
    </r>
    <r>
      <rPr>
        <sz val="10"/>
        <rFont val="宋体"/>
        <charset val="134"/>
      </rPr>
      <t>调整</t>
    </r>
  </si>
  <si>
    <t>x</t>
  </si>
  <si>
    <r>
      <t>1.2</t>
    </r>
    <r>
      <rPr>
        <sz val="10"/>
        <rFont val="宋体"/>
        <charset val="134"/>
      </rPr>
      <t>通过使用</t>
    </r>
    <r>
      <rPr>
        <sz val="10"/>
        <rFont val="宋体"/>
        <charset val="134"/>
      </rPr>
      <t>质量报告，趋势图和数据分析进行管理。需要记录。</t>
    </r>
  </si>
  <si>
    <r>
      <rPr>
        <sz val="10"/>
        <rFont val="宋体"/>
        <charset val="134"/>
      </rPr>
      <t>产品品质方面的数据，疑难问题以及相应的改进措施，措施的预防</t>
    </r>
    <r>
      <rPr>
        <sz val="10"/>
        <rFont val="Arial"/>
        <family val="2"/>
      </rPr>
      <t>/</t>
    </r>
    <r>
      <rPr>
        <sz val="10"/>
        <rFont val="宋体"/>
        <charset val="134"/>
      </rPr>
      <t>纠正情况和内部审计结果。</t>
    </r>
  </si>
  <si>
    <t>Adjusted
调整</t>
  </si>
  <si>
    <r>
      <t>1.3</t>
    </r>
    <r>
      <rPr>
        <sz val="10"/>
        <rFont val="宋体"/>
        <charset val="134"/>
      </rPr>
      <t>明确标示出质量性能指数，包括商业计划和对改进过程的监测。</t>
    </r>
  </si>
  <si>
    <t>9.3.1, 9.3.2</t>
  </si>
  <si>
    <r>
      <t>1.4</t>
    </r>
    <r>
      <rPr>
        <sz val="10"/>
        <rFont val="宋体"/>
        <charset val="134"/>
      </rPr>
      <t>行政管理应根据从客户和内部质量指标处反馈回来的相关质量报告对质量体系进行定期审核。需要记录。</t>
    </r>
  </si>
  <si>
    <r>
      <t xml:space="preserve">Weighted Self-Audit Score
</t>
    </r>
    <r>
      <rPr>
        <sz val="10"/>
        <color indexed="23"/>
        <rFont val="宋体"/>
        <charset val="134"/>
      </rPr>
      <t>自我审计的加权得分</t>
    </r>
  </si>
  <si>
    <r>
      <t xml:space="preserve">Weighted Initial Score
</t>
    </r>
    <r>
      <rPr>
        <sz val="10"/>
        <color indexed="12"/>
        <rFont val="宋体"/>
        <charset val="134"/>
      </rPr>
      <t>初始加权得分</t>
    </r>
    <phoneticPr fontId="2" type="noConversion"/>
  </si>
  <si>
    <r>
      <t xml:space="preserve">Comment &amp; Scoring Rationale:
</t>
    </r>
    <r>
      <rPr>
        <b/>
        <u/>
        <sz val="10"/>
        <rFont val="宋体"/>
        <charset val="134"/>
      </rPr>
      <t>点评和得分理由：</t>
    </r>
    <phoneticPr fontId="2" type="noConversion"/>
  </si>
  <si>
    <r>
      <t xml:space="preserve">Weighted Final Score
</t>
    </r>
    <r>
      <rPr>
        <sz val="10"/>
        <rFont val="宋体"/>
        <charset val="134"/>
      </rPr>
      <t>最终加权得分</t>
    </r>
    <phoneticPr fontId="2" type="noConversion"/>
  </si>
  <si>
    <r>
      <t xml:space="preserve">Watts Supplier Audit Checklist
</t>
    </r>
    <r>
      <rPr>
        <sz val="10"/>
        <rFont val="宋体"/>
        <charset val="134"/>
      </rPr>
      <t>沃茨供应商审核清单</t>
    </r>
  </si>
  <si>
    <t xml:space="preserve">  Applicable?
</t>
  </si>
  <si>
    <t>Corrective</t>
  </si>
  <si>
    <t>Opportunity</t>
  </si>
  <si>
    <r>
      <t xml:space="preserve">Standard Checklist
</t>
    </r>
    <r>
      <rPr>
        <sz val="10"/>
        <rFont val="宋体"/>
        <charset val="134"/>
      </rPr>
      <t>标准清单</t>
    </r>
    <phoneticPr fontId="2" type="noConversion"/>
  </si>
  <si>
    <t>Action</t>
  </si>
  <si>
    <t>Percent</t>
  </si>
  <si>
    <r>
      <t>ISO/</t>
    </r>
    <r>
      <rPr>
        <u/>
        <sz val="10"/>
        <rFont val="Arial"/>
        <family val="2"/>
      </rPr>
      <t>TS</t>
    </r>
    <r>
      <rPr>
        <sz val="10"/>
        <rFont val="Arial"/>
        <family val="2"/>
      </rPr>
      <t xml:space="preserve"> Ref
</t>
    </r>
    <r>
      <rPr>
        <sz val="10"/>
        <rFont val="宋体"/>
        <charset val="134"/>
      </rPr>
      <t>国家标准</t>
    </r>
    <r>
      <rPr>
        <sz val="10"/>
        <rFont val="Arial"/>
        <family val="2"/>
      </rPr>
      <t>/</t>
    </r>
    <r>
      <rPr>
        <sz val="10"/>
        <rFont val="宋体"/>
        <charset val="134"/>
      </rPr>
      <t>型号规格基准</t>
    </r>
    <phoneticPr fontId="2" type="noConversion"/>
  </si>
  <si>
    <r>
      <t xml:space="preserve">Audit
</t>
    </r>
    <r>
      <rPr>
        <sz val="10"/>
        <rFont val="宋体"/>
        <charset val="134"/>
      </rPr>
      <t>本审核的最高可能得分</t>
    </r>
    <phoneticPr fontId="2" type="noConversion"/>
  </si>
  <si>
    <r>
      <t xml:space="preserve">2.0 Continuous Improvement
2.0 </t>
    </r>
    <r>
      <rPr>
        <b/>
        <sz val="10"/>
        <color indexed="9"/>
        <rFont val="宋体"/>
        <charset val="134"/>
      </rPr>
      <t>持续改进</t>
    </r>
    <phoneticPr fontId="2" type="noConversion"/>
  </si>
  <si>
    <t xml:space="preserve">customer satisfaction surveys or other meaningful </t>
    <phoneticPr fontId="2" type="noConversion"/>
  </si>
  <si>
    <t xml:space="preserve">
action plans, customer surveys. </t>
    <phoneticPr fontId="2" type="noConversion"/>
  </si>
  <si>
    <r>
      <t xml:space="preserve">On-Site
</t>
    </r>
    <r>
      <rPr>
        <sz val="10"/>
        <color indexed="12"/>
        <rFont val="宋体"/>
        <charset val="134"/>
      </rPr>
      <t>现场审核</t>
    </r>
    <phoneticPr fontId="2" type="noConversion"/>
  </si>
  <si>
    <t xml:space="preserve">required. Records required. 
</t>
    <phoneticPr fontId="2" type="noConversion"/>
  </si>
  <si>
    <r>
      <t xml:space="preserve">actions.
</t>
    </r>
    <r>
      <rPr>
        <sz val="10"/>
        <rFont val="宋体"/>
        <charset val="134"/>
      </rPr>
      <t/>
    </r>
    <phoneticPr fontId="2" type="noConversion"/>
  </si>
  <si>
    <t>system cover customer, internal, &amp; supplier issues?</t>
    <phoneticPr fontId="2" type="noConversion"/>
  </si>
  <si>
    <r>
      <t xml:space="preserve">Weighted Initial Score
</t>
    </r>
    <r>
      <rPr>
        <sz val="10"/>
        <color indexed="12"/>
        <rFont val="宋体"/>
        <charset val="134"/>
      </rPr>
      <t>最初加权得分</t>
    </r>
  </si>
  <si>
    <r>
      <t xml:space="preserve">Adjusted
</t>
    </r>
    <r>
      <rPr>
        <sz val="10"/>
        <rFont val="宋体"/>
        <charset val="134"/>
      </rPr>
      <t>调整</t>
    </r>
    <phoneticPr fontId="2" type="noConversion"/>
  </si>
  <si>
    <r>
      <t xml:space="preserve">Impl'd
</t>
    </r>
    <r>
      <rPr>
        <sz val="10"/>
        <rFont val="宋体"/>
        <charset val="134"/>
      </rPr>
      <t>目前百分比</t>
    </r>
    <phoneticPr fontId="2" type="noConversion"/>
  </si>
  <si>
    <r>
      <t xml:space="preserve">3.0 Training &amp; Education
3.0 </t>
    </r>
    <r>
      <rPr>
        <b/>
        <sz val="10"/>
        <color indexed="9"/>
        <rFont val="宋体"/>
        <charset val="134"/>
      </rPr>
      <t>培训和教育</t>
    </r>
    <phoneticPr fontId="2" type="noConversion"/>
  </si>
  <si>
    <t xml:space="preserve">provided. Records required. 
</t>
    <phoneticPr fontId="2" type="noConversion"/>
  </si>
  <si>
    <t xml:space="preserve">for use of training aids &amp; work instructions at work stations. </t>
    <phoneticPr fontId="2" type="noConversion"/>
  </si>
  <si>
    <r>
      <t>3.1</t>
    </r>
    <r>
      <rPr>
        <sz val="10"/>
        <rFont val="宋体"/>
        <charset val="134"/>
      </rPr>
      <t>每项工作都需要相应的技能和教育水平，提供相应的培训</t>
    </r>
    <r>
      <rPr>
        <sz val="10"/>
        <rFont val="Arial"/>
        <family val="2"/>
      </rPr>
      <t>/</t>
    </r>
    <r>
      <rPr>
        <sz val="10"/>
        <rFont val="宋体"/>
        <charset val="134"/>
      </rPr>
      <t>再培训。需要记录。</t>
    </r>
  </si>
  <si>
    <t>6.2.2,</t>
  </si>
  <si>
    <t xml:space="preserve">where the quality outcome of the process cannot be </t>
    <phoneticPr fontId="2" type="noConversion"/>
  </si>
  <si>
    <t xml:space="preserve">
etc.</t>
    <phoneticPr fontId="2" type="noConversion"/>
  </si>
  <si>
    <t>6.2.2.2</t>
  </si>
  <si>
    <t xml:space="preserve">
Records required. </t>
    <phoneticPr fontId="2" type="noConversion"/>
  </si>
  <si>
    <r>
      <t>3.2</t>
    </r>
    <r>
      <rPr>
        <sz val="10"/>
        <rFont val="宋体"/>
        <charset val="134"/>
      </rPr>
      <t>人员的雇佣</t>
    </r>
    <r>
      <rPr>
        <sz val="10"/>
        <rFont val="Arial"/>
        <family val="2"/>
      </rPr>
      <t>/</t>
    </r>
    <r>
      <rPr>
        <sz val="10"/>
        <rFont val="宋体"/>
        <charset val="134"/>
      </rPr>
      <t>认证过程中不审核阶段性成果，而着重于员工的技能水平。需要记录。</t>
    </r>
  </si>
  <si>
    <t xml:space="preserve">
effectiveness. Records required</t>
    <phoneticPr fontId="2" type="noConversion"/>
  </si>
  <si>
    <t>quality records, audit records; interview</t>
    <phoneticPr fontId="2" type="noConversion"/>
  </si>
  <si>
    <r>
      <t>3.3</t>
    </r>
    <r>
      <rPr>
        <sz val="10"/>
        <rFont val="宋体"/>
        <charset val="134"/>
      </rPr>
      <t>使用适宜的方法来验证培训成果。需要记录。</t>
    </r>
  </si>
  <si>
    <r>
      <t xml:space="preserve">instructions at work stations </t>
    </r>
    <r>
      <rPr>
        <sz val="10"/>
        <rFont val="宋体"/>
        <charset val="134"/>
      </rPr>
      <t>学生测试记录，生产质量记录，审核记录；工人的培训考核记录。在工作场所寻求岗位技能培训的支持文件或工作指导。</t>
    </r>
  </si>
  <si>
    <r>
      <t xml:space="preserve">Weighted Initial Score
</t>
    </r>
    <r>
      <rPr>
        <sz val="10"/>
        <color indexed="12"/>
        <rFont val="宋体"/>
        <charset val="134"/>
      </rPr>
      <t>最初的加权得分</t>
    </r>
    <phoneticPr fontId="2" type="noConversion"/>
  </si>
  <si>
    <r>
      <t xml:space="preserve">Weighted Final Score
</t>
    </r>
    <r>
      <rPr>
        <sz val="10"/>
        <rFont val="宋体"/>
        <charset val="134"/>
      </rPr>
      <t>最终的加权得分</t>
    </r>
    <phoneticPr fontId="2" type="noConversion"/>
  </si>
  <si>
    <r>
      <t xml:space="preserve">Rq'mnt?
</t>
    </r>
    <r>
      <rPr>
        <sz val="10"/>
        <rFont val="宋体"/>
        <charset val="134"/>
      </rPr>
      <t>满足要求？</t>
    </r>
    <phoneticPr fontId="2" type="noConversion"/>
  </si>
  <si>
    <r>
      <t xml:space="preserve">Supplier Name:
</t>
    </r>
    <r>
      <rPr>
        <sz val="10"/>
        <color indexed="12"/>
        <rFont val="宋体"/>
        <charset val="134"/>
      </rPr>
      <t>供应商名称：</t>
    </r>
    <phoneticPr fontId="2" type="noConversion"/>
  </si>
  <si>
    <r>
      <t xml:space="preserve">Audit
</t>
    </r>
    <r>
      <rPr>
        <sz val="10"/>
        <rFont val="宋体"/>
        <charset val="134"/>
      </rPr>
      <t>本审核最高可能得分</t>
    </r>
    <phoneticPr fontId="2" type="noConversion"/>
  </si>
  <si>
    <r>
      <t xml:space="preserve">4.0 Occupational Health &amp; Safety
4.0 </t>
    </r>
    <r>
      <rPr>
        <b/>
        <sz val="10"/>
        <color indexed="9"/>
        <rFont val="宋体"/>
        <charset val="134"/>
      </rPr>
      <t>职业健康与安全</t>
    </r>
    <phoneticPr fontId="2" type="noConversion"/>
  </si>
  <si>
    <t xml:space="preserve">monitoring and performance measurements. 
</t>
    <phoneticPr fontId="2" type="noConversion"/>
  </si>
  <si>
    <r>
      <t xml:space="preserve">
4.1 </t>
    </r>
    <r>
      <rPr>
        <sz val="10"/>
        <rFont val="宋体"/>
        <charset val="134"/>
      </rPr>
      <t>职业健康与安全（</t>
    </r>
    <r>
      <rPr>
        <sz val="10"/>
        <rFont val="Arial"/>
        <family val="2"/>
      </rPr>
      <t>OHS</t>
    </r>
    <r>
      <rPr>
        <sz val="10"/>
        <rFont val="宋体"/>
        <charset val="134"/>
      </rPr>
      <t>）管理系统应在保证个人安全的同时不对产品质量产生影响。</t>
    </r>
    <phoneticPr fontId="2" type="noConversion"/>
  </si>
  <si>
    <t xml:space="preserve">
continual improvement of OHS metrics. </t>
    <phoneticPr fontId="2" type="noConversion"/>
  </si>
  <si>
    <t xml:space="preserve">
history etc. </t>
    <phoneticPr fontId="2" type="noConversion"/>
  </si>
  <si>
    <r>
      <t xml:space="preserve">4.2 </t>
    </r>
    <r>
      <rPr>
        <sz val="10"/>
        <rFont val="宋体"/>
        <charset val="134"/>
      </rPr>
      <t>职业健康与安全政策应当明确指出该组织的健康与安全目标，以及管理者对于持续改善职业健康与安全指标的承诺。</t>
    </r>
  </si>
  <si>
    <r>
      <t xml:space="preserve">and the implementation of necessary control measures.
4.3 </t>
    </r>
    <r>
      <rPr>
        <sz val="10"/>
        <rFont val="宋体"/>
        <charset val="134"/>
      </rPr>
      <t>持续确认危险因素，风险评估并实施必要的控制措施。</t>
    </r>
    <phoneticPr fontId="2" type="noConversion"/>
  </si>
  <si>
    <r>
      <t xml:space="preserve">reports. 
</t>
    </r>
    <r>
      <rPr>
        <sz val="10"/>
        <rFont val="宋体"/>
        <charset val="134"/>
      </rPr>
      <t>安全委员会或小组会议记录，事故调查报告，安全审计报告。</t>
    </r>
    <phoneticPr fontId="2" type="noConversion"/>
  </si>
  <si>
    <r>
      <t xml:space="preserve">Supplier Name:  
</t>
    </r>
    <r>
      <rPr>
        <sz val="10"/>
        <color indexed="12"/>
        <rFont val="宋体"/>
        <charset val="134"/>
      </rPr>
      <t>供应商名称：</t>
    </r>
    <r>
      <rPr>
        <sz val="10"/>
        <color indexed="12"/>
        <rFont val="Arial"/>
        <family val="2"/>
      </rPr>
      <t xml:space="preserve"> </t>
    </r>
  </si>
  <si>
    <r>
      <t xml:space="preserve">5.0 Design Development &amp; Support
</t>
    </r>
    <r>
      <rPr>
        <b/>
        <sz val="10"/>
        <color indexed="9"/>
        <rFont val="Arial"/>
        <family val="2"/>
      </rPr>
      <t xml:space="preserve">5.0 </t>
    </r>
    <r>
      <rPr>
        <b/>
        <sz val="10"/>
        <color indexed="9"/>
        <rFont val="宋体"/>
        <charset val="134"/>
      </rPr>
      <t>设计开发与支持</t>
    </r>
    <phoneticPr fontId="2" type="noConversion"/>
  </si>
  <si>
    <r>
      <t xml:space="preserve">use of Design for Six Sigma (DFSS) tools etc. 
</t>
    </r>
    <r>
      <rPr>
        <sz val="10"/>
        <rFont val="宋体"/>
        <charset val="134"/>
      </rPr>
      <t/>
    </r>
    <phoneticPr fontId="2" type="noConversion"/>
  </si>
  <si>
    <r>
      <t xml:space="preserve">On-Site
</t>
    </r>
    <r>
      <rPr>
        <sz val="10"/>
        <color indexed="12"/>
        <rFont val="宋体"/>
        <charset val="134"/>
      </rPr>
      <t>现场审核</t>
    </r>
  </si>
  <si>
    <r>
      <t xml:space="preserve">understood. Records required. 
</t>
    </r>
    <r>
      <rPr>
        <sz val="10"/>
        <rFont val="Arial"/>
        <family val="2"/>
      </rPr>
      <t xml:space="preserve">5.1 </t>
    </r>
    <r>
      <rPr>
        <sz val="10"/>
        <rFont val="宋体"/>
        <charset val="134"/>
      </rPr>
      <t>客户需求包含在产品设计和制造工艺中。品质关键（</t>
    </r>
    <r>
      <rPr>
        <sz val="10"/>
        <rFont val="Arial"/>
        <family val="2"/>
      </rPr>
      <t>CTQ</t>
    </r>
    <r>
      <rPr>
        <sz val="10"/>
        <rFont val="宋体"/>
        <charset val="134"/>
      </rPr>
      <t>）在于确认并理解。需要记录。</t>
    </r>
    <phoneticPr fontId="2" type="noConversion"/>
  </si>
  <si>
    <r>
      <t>市场调研，客户</t>
    </r>
    <r>
      <rPr>
        <sz val="10"/>
        <rFont val="Arial"/>
        <family val="2"/>
      </rPr>
      <t>/</t>
    </r>
    <r>
      <rPr>
        <sz val="10"/>
        <rFont val="宋体"/>
        <charset val="134"/>
      </rPr>
      <t>终端用户调查，使用六个西格玛设计工具等。</t>
    </r>
  </si>
  <si>
    <t>5.2 Product specifications and drawings are generated,</t>
    <phoneticPr fontId="2" type="noConversion"/>
  </si>
  <si>
    <t xml:space="preserve">
designs. Records required. </t>
    <phoneticPr fontId="2" type="noConversion"/>
  </si>
  <si>
    <r>
      <t xml:space="preserve">5.2 </t>
    </r>
    <r>
      <rPr>
        <sz val="10"/>
        <rFont val="宋体"/>
        <charset val="134"/>
      </rPr>
      <t>产品规格和设计图纸要始终能体现出新的或经过更改的产品设计。需要记录。</t>
    </r>
  </si>
  <si>
    <r>
      <t xml:space="preserve">etc. 
</t>
    </r>
    <r>
      <rPr>
        <sz val="10"/>
        <rFont val="宋体"/>
        <charset val="134"/>
      </rPr>
      <t>完整的产品特点，应用需求，其他可以确保安全、正确使用的必要信息以及最终处理等。</t>
    </r>
    <phoneticPr fontId="2" type="noConversion"/>
  </si>
  <si>
    <t xml:space="preserve">
Records required.</t>
    <phoneticPr fontId="2" type="noConversion"/>
  </si>
  <si>
    <t>its specified requirements or intended use or</t>
    <phoneticPr fontId="2" type="noConversion"/>
  </si>
  <si>
    <r>
      <t xml:space="preserve">5.3 </t>
    </r>
    <r>
      <rPr>
        <sz val="10"/>
        <rFont val="宋体"/>
        <charset val="134"/>
      </rPr>
      <t>设计审核是设计过程的重要组成部分，需要在产品发布前完成。需要记录。</t>
    </r>
  </si>
  <si>
    <r>
      <t xml:space="preserve">applications, design FMEA, etc. 
</t>
    </r>
    <r>
      <rPr>
        <sz val="10"/>
        <rFont val="宋体"/>
        <charset val="134"/>
      </rPr>
      <t>设计结果，可制造性，生产能力和成本研究，确认产品符合具体要求或预期用途或应用，设计</t>
    </r>
    <r>
      <rPr>
        <sz val="10"/>
        <rFont val="Arial"/>
        <family val="2"/>
      </rPr>
      <t>FMEA</t>
    </r>
    <r>
      <rPr>
        <sz val="10"/>
        <rFont val="宋体"/>
        <charset val="134"/>
      </rPr>
      <t>等。</t>
    </r>
    <phoneticPr fontId="2" type="noConversion"/>
  </si>
  <si>
    <r>
      <t xml:space="preserve">tooling design and electronic drawing and data exchange.
</t>
    </r>
    <r>
      <rPr>
        <sz val="10"/>
        <rFont val="Arial"/>
        <family val="2"/>
      </rPr>
      <t xml:space="preserve">5.4 </t>
    </r>
    <r>
      <rPr>
        <sz val="10"/>
        <rFont val="宋体"/>
        <charset val="134"/>
      </rPr>
      <t>人力资源和技术资源都应当能够满足瓦特斯在协同设计，模具设计，电子制图和数据交换方面的要求。</t>
    </r>
    <phoneticPr fontId="2" type="noConversion"/>
  </si>
  <si>
    <r>
      <t xml:space="preserve">PRO-E, etc. 
</t>
    </r>
    <r>
      <rPr>
        <sz val="10"/>
        <rFont val="宋体"/>
        <charset val="134"/>
      </rPr>
      <t>技术人员的资质。设备</t>
    </r>
    <r>
      <rPr>
        <sz val="10"/>
        <rFont val="Arial"/>
        <family val="2"/>
      </rPr>
      <t>/</t>
    </r>
    <r>
      <rPr>
        <sz val="10"/>
        <rFont val="宋体"/>
        <charset val="134"/>
      </rPr>
      <t>软件能力；</t>
    </r>
    <r>
      <rPr>
        <sz val="10"/>
        <rFont val="Arial"/>
        <family val="2"/>
      </rPr>
      <t>CAD</t>
    </r>
    <r>
      <rPr>
        <sz val="10"/>
        <rFont val="宋体"/>
        <charset val="134"/>
      </rPr>
      <t>，</t>
    </r>
    <r>
      <rPr>
        <sz val="10"/>
        <rFont val="Arial"/>
        <family val="2"/>
      </rPr>
      <t>PRO-E</t>
    </r>
    <r>
      <rPr>
        <sz val="10"/>
        <rFont val="宋体"/>
        <charset val="134"/>
      </rPr>
      <t>等。</t>
    </r>
    <phoneticPr fontId="2" type="noConversion"/>
  </si>
  <si>
    <r>
      <t xml:space="preserve">Weighted Initial Score
</t>
    </r>
    <r>
      <rPr>
        <sz val="10"/>
        <color indexed="12"/>
        <rFont val="宋体"/>
        <charset val="134"/>
      </rPr>
      <t>最初加权得分</t>
    </r>
    <phoneticPr fontId="2" type="noConversion"/>
  </si>
  <si>
    <r>
      <t xml:space="preserve">6.0 Quality Planning
6.0 </t>
    </r>
    <r>
      <rPr>
        <b/>
        <sz val="10"/>
        <color indexed="9"/>
        <rFont val="宋体"/>
        <charset val="134"/>
      </rPr>
      <t>品质规划</t>
    </r>
    <phoneticPr fontId="2" type="noConversion"/>
  </si>
  <si>
    <t xml:space="preserve">
to customers upon request. Records required.</t>
    <phoneticPr fontId="2" type="noConversion"/>
  </si>
  <si>
    <t>inspection reports, availability of qualified</t>
    <phoneticPr fontId="2" type="noConversion"/>
  </si>
  <si>
    <r>
      <t xml:space="preserve">6.1 </t>
    </r>
    <r>
      <rPr>
        <sz val="10"/>
        <rFont val="宋体"/>
        <charset val="134"/>
      </rPr>
      <t>根据客户要求检验并提供产品样品。需要记录。</t>
    </r>
  </si>
  <si>
    <r>
      <t xml:space="preserve">resources.
</t>
    </r>
    <r>
      <rPr>
        <sz val="10"/>
        <rFont val="宋体"/>
        <charset val="134"/>
      </rPr>
      <t>完成</t>
    </r>
    <r>
      <rPr>
        <sz val="10"/>
        <rFont val="Arial"/>
        <family val="2"/>
      </rPr>
      <t>PPAP</t>
    </r>
    <r>
      <rPr>
        <sz val="10"/>
        <rFont val="宋体"/>
        <charset val="134"/>
      </rPr>
      <t>或类似内容，以及检测报告，以提供合格证明。</t>
    </r>
    <phoneticPr fontId="2" type="noConversion"/>
  </si>
  <si>
    <t xml:space="preserve">
on a consistent basis. Records required. </t>
    <phoneticPr fontId="2" type="noConversion"/>
  </si>
  <si>
    <t>resource plans that address all product</t>
    <phoneticPr fontId="2" type="noConversion"/>
  </si>
  <si>
    <r>
      <t xml:space="preserve">6.2 </t>
    </r>
    <r>
      <rPr>
        <sz val="10"/>
        <rFont val="宋体"/>
        <charset val="134"/>
      </rPr>
      <t>审核客户的产品要求和质量规格以确保能够在保证产品一致性的基础上满足条件。需要记录。</t>
    </r>
  </si>
  <si>
    <r>
      <t xml:space="preserve">requirements. 
</t>
    </r>
    <r>
      <rPr>
        <sz val="10"/>
        <rFont val="宋体"/>
        <charset val="134"/>
      </rPr>
      <t>设计</t>
    </r>
    <r>
      <rPr>
        <sz val="10"/>
        <rFont val="Arial"/>
        <family val="2"/>
      </rPr>
      <t>/</t>
    </r>
    <r>
      <rPr>
        <sz val="10"/>
        <rFont val="宋体"/>
        <charset val="134"/>
      </rPr>
      <t>制程审核时间，</t>
    </r>
    <r>
      <rPr>
        <sz val="10"/>
        <rFont val="Arial"/>
        <family val="2"/>
      </rPr>
      <t>FMEA</t>
    </r>
    <r>
      <rPr>
        <sz val="10"/>
        <rFont val="宋体"/>
        <charset val="134"/>
      </rPr>
      <t>，制造公司的产能计划，可以满足所有产品测试、存储、包装盒运输要求的资源规划规程。</t>
    </r>
    <phoneticPr fontId="2" type="noConversion"/>
  </si>
  <si>
    <r>
      <t xml:space="preserve">design changes implemented. 
</t>
    </r>
    <r>
      <rPr>
        <sz val="10"/>
        <rFont val="宋体"/>
        <charset val="134"/>
      </rPr>
      <t/>
    </r>
    <phoneticPr fontId="2" type="noConversion"/>
  </si>
  <si>
    <r>
      <t xml:space="preserve">procedures required. Records required. 
6.3 </t>
    </r>
    <r>
      <rPr>
        <sz val="10"/>
        <rFont val="宋体"/>
        <charset val="134"/>
      </rPr>
      <t>开发可靠性测试计划并定期实行。通过测试来审核规格，改进设计并提供对材料和工艺的持续审查。需要书面化程序。需要记录。</t>
    </r>
    <phoneticPr fontId="2" type="noConversion"/>
  </si>
  <si>
    <r>
      <t>可靠性测试计划，测试报告，采取的改进</t>
    </r>
    <r>
      <rPr>
        <sz val="10"/>
        <rFont val="Arial"/>
        <family val="2"/>
      </rPr>
      <t>/</t>
    </r>
    <r>
      <rPr>
        <sz val="10"/>
        <rFont val="宋体"/>
        <charset val="134"/>
      </rPr>
      <t>纠正措施，改变的设计。</t>
    </r>
  </si>
  <si>
    <t xml:space="preserve">
Reliability test summary reports/charts</t>
    <phoneticPr fontId="2" type="noConversion"/>
  </si>
  <si>
    <r>
      <t xml:space="preserve">Records required. 
6.4 </t>
    </r>
    <r>
      <rPr>
        <sz val="10"/>
        <rFont val="宋体"/>
        <charset val="134"/>
      </rPr>
      <t>按照要求由过去的性能测试数据得出的产品可靠性测试数据要能体现出高稳定制程和产品设计。需要记录。</t>
    </r>
    <phoneticPr fontId="2" type="noConversion"/>
  </si>
  <si>
    <r>
      <t>可靠性测试总结报告</t>
    </r>
    <r>
      <rPr>
        <sz val="10"/>
        <rFont val="Arial"/>
        <family val="2"/>
      </rPr>
      <t>/</t>
    </r>
    <r>
      <rPr>
        <sz val="10"/>
        <rFont val="宋体"/>
        <charset val="134"/>
      </rPr>
      <t>图表</t>
    </r>
  </si>
  <si>
    <r>
      <t xml:space="preserve">7.0 Drawings &amp; Specifications
7.0 </t>
    </r>
    <r>
      <rPr>
        <b/>
        <sz val="10"/>
        <color indexed="9"/>
        <rFont val="宋体"/>
        <charset val="134"/>
      </rPr>
      <t>制图和规格</t>
    </r>
    <phoneticPr fontId="2" type="noConversion"/>
  </si>
  <si>
    <t xml:space="preserve"> 
procedure.</t>
    <phoneticPr fontId="2" type="noConversion"/>
  </si>
  <si>
    <r>
      <t xml:space="preserve">manner. Documented procedures required. 
7.1 </t>
    </r>
    <r>
      <rPr>
        <sz val="10"/>
        <rFont val="宋体"/>
        <charset val="134"/>
      </rPr>
      <t>及时的审核、分配并执行新的以及经过修订的客户要求。需要书面化程序。</t>
    </r>
    <phoneticPr fontId="2" type="noConversion"/>
  </si>
  <si>
    <t xml:space="preserve">
of production. Documented procedures required. </t>
    <phoneticPr fontId="2" type="noConversion"/>
  </si>
  <si>
    <t xml:space="preserve">instructions  and specifications as </t>
    <phoneticPr fontId="2" type="noConversion"/>
  </si>
  <si>
    <r>
      <t xml:space="preserve">7.2 </t>
    </r>
    <r>
      <rPr>
        <sz val="10"/>
        <rFont val="宋体"/>
        <charset val="134"/>
      </rPr>
      <t>在开始生产前，所有适用客户，工程和制程控制文件都应到位。需要书面化程序。</t>
    </r>
  </si>
  <si>
    <r>
      <t xml:space="preserve">applicable. 
</t>
    </r>
    <r>
      <rPr>
        <sz val="10"/>
        <rFont val="宋体"/>
        <charset val="134"/>
      </rPr>
      <t>客户要求，工程图纸，更改的通知，工作指示和适用的规格。</t>
    </r>
    <phoneticPr fontId="2" type="noConversion"/>
  </si>
  <si>
    <r>
      <t xml:space="preserve">Self-Audit
</t>
    </r>
    <r>
      <rPr>
        <sz val="10"/>
        <color indexed="23"/>
        <rFont val="宋体"/>
        <charset val="134"/>
      </rPr>
      <t>自我审核</t>
    </r>
  </si>
  <si>
    <r>
      <t xml:space="preserve">8.0 Procurement
8.0 </t>
    </r>
    <r>
      <rPr>
        <b/>
        <sz val="10"/>
        <color indexed="9"/>
        <rFont val="宋体"/>
        <charset val="134"/>
      </rPr>
      <t>采购</t>
    </r>
    <phoneticPr fontId="2" type="noConversion"/>
  </si>
  <si>
    <t xml:space="preserve">
required.</t>
    <phoneticPr fontId="2" type="noConversion"/>
  </si>
  <si>
    <t xml:space="preserve">testing and approval records, plant </t>
    <phoneticPr fontId="2" type="noConversion"/>
  </si>
  <si>
    <r>
      <t xml:space="preserve">8.1 </t>
    </r>
    <r>
      <rPr>
        <sz val="10"/>
        <rFont val="宋体"/>
        <charset val="134"/>
      </rPr>
      <t>通过正式规程选择、确认并重新确认供应商的资质。需要记录。</t>
    </r>
  </si>
  <si>
    <r>
      <t xml:space="preserve">production trials. 
</t>
    </r>
    <r>
      <rPr>
        <sz val="10"/>
        <rFont val="宋体"/>
        <charset val="134"/>
      </rPr>
      <t>供应商质量体系审计和相关的纠正措施，工程检测和批准记录，工厂的产品试制。</t>
    </r>
    <phoneticPr fontId="2" type="noConversion"/>
  </si>
  <si>
    <t xml:space="preserve">
ASL, production material receipt records.</t>
    <phoneticPr fontId="2" type="noConversion"/>
  </si>
  <si>
    <r>
      <t xml:space="preserve">Approved Supplier List (ASL). Records required. 
8.2 </t>
    </r>
    <r>
      <rPr>
        <sz val="10"/>
        <rFont val="宋体"/>
        <charset val="134"/>
      </rPr>
      <t>采购应根据合格供应商清单（</t>
    </r>
    <r>
      <rPr>
        <sz val="10"/>
        <rFont val="Arial"/>
        <family val="2"/>
      </rPr>
      <t>ASL</t>
    </r>
    <r>
      <rPr>
        <sz val="10"/>
        <rFont val="宋体"/>
        <charset val="134"/>
      </rPr>
      <t>）进行，禁止从不合格的供应商处进行采购。需要记录。</t>
    </r>
    <phoneticPr fontId="2" type="noConversion"/>
  </si>
  <si>
    <t xml:space="preserve">
required. </t>
    <phoneticPr fontId="2" type="noConversion"/>
  </si>
  <si>
    <t>inflation model, documented goals</t>
    <phoneticPr fontId="2" type="noConversion"/>
  </si>
  <si>
    <r>
      <t xml:space="preserve">8.3 </t>
    </r>
    <r>
      <rPr>
        <sz val="10"/>
        <rFont val="宋体"/>
        <charset val="134"/>
      </rPr>
      <t>通过预防性措施来不断完善供应商群的水平。需要记录。</t>
    </r>
  </si>
  <si>
    <r>
      <t xml:space="preserve">regarding raw material cost containment.
</t>
    </r>
    <r>
      <rPr>
        <sz val="10"/>
        <rFont val="宋体"/>
        <charset val="134"/>
      </rPr>
      <t>供应商的质量性能分析，性能趋势，供应商的审计报告，充气模型，原材料成本抑制相关的目标文本记录。</t>
    </r>
    <phoneticPr fontId="2" type="noConversion"/>
  </si>
  <si>
    <r>
      <t xml:space="preserve">or customer requirements. Records required.
8.4 </t>
    </r>
    <r>
      <rPr>
        <sz val="10"/>
        <rFont val="宋体"/>
        <charset val="134"/>
      </rPr>
      <t>拥有一个可以确保所购买的商品或材料符合适用规格或客户需求的系统。需要记录。</t>
    </r>
    <phoneticPr fontId="2" type="noConversion"/>
  </si>
  <si>
    <r>
      <t xml:space="preserve">marking, labeling. 
</t>
    </r>
    <r>
      <rPr>
        <sz val="10"/>
        <rFont val="宋体"/>
        <charset val="134"/>
      </rPr>
      <t>合格证书（</t>
    </r>
    <r>
      <rPr>
        <sz val="10"/>
        <rFont val="Arial"/>
        <family val="2"/>
      </rPr>
      <t>COC</t>
    </r>
    <r>
      <rPr>
        <sz val="10"/>
        <rFont val="宋体"/>
        <charset val="134"/>
      </rPr>
      <t>）文件，包装和组件标记，标签。</t>
    </r>
    <phoneticPr fontId="2" type="noConversion"/>
  </si>
  <si>
    <t xml:space="preserve"> 
to stored inventories.</t>
    <phoneticPr fontId="2" type="noConversion"/>
  </si>
  <si>
    <r>
      <t xml:space="preserve">or lost. Records required
8.5 </t>
    </r>
    <r>
      <rPr>
        <sz val="10"/>
        <rFont val="宋体"/>
        <charset val="134"/>
      </rPr>
      <t>拥有一个可以鉴定、审核并保护客户所提供的产品，同时在产品有所损坏或丢失的情况下能够对客户发出通知的系统。需要记录。</t>
    </r>
    <phoneticPr fontId="2" type="noConversion"/>
  </si>
  <si>
    <r>
      <t xml:space="preserve">9.0 Incoming Material
9.0 </t>
    </r>
    <r>
      <rPr>
        <b/>
        <sz val="10"/>
        <color indexed="9"/>
        <rFont val="宋体"/>
        <charset val="134"/>
      </rPr>
      <t>进料</t>
    </r>
    <phoneticPr fontId="2" type="noConversion"/>
  </si>
  <si>
    <r>
      <t xml:space="preserve">required. 
9.1 </t>
    </r>
    <r>
      <rPr>
        <sz val="10"/>
        <rFont val="宋体"/>
        <charset val="134"/>
      </rPr>
      <t>验收每个书面程序和具体工作指示。需要记录。</t>
    </r>
    <phoneticPr fontId="2" type="noConversion"/>
  </si>
  <si>
    <r>
      <t xml:space="preserve">incoming inspection.
</t>
    </r>
    <r>
      <rPr>
        <sz val="10"/>
        <rFont val="宋体"/>
        <charset val="134"/>
      </rPr>
      <t>审核与进货检查相关的人力和设备资源的相关规程。</t>
    </r>
    <phoneticPr fontId="2" type="noConversion"/>
  </si>
  <si>
    <t xml:space="preserve">
as indicated in the procedure. </t>
    <phoneticPr fontId="2" type="noConversion"/>
  </si>
  <si>
    <r>
      <t xml:space="preserve">receiving inspection report. Records required.
9.2 </t>
    </r>
    <r>
      <rPr>
        <sz val="10"/>
        <rFont val="宋体"/>
        <charset val="134"/>
      </rPr>
      <t>明确审核材料是否会被接受，如被拒绝则应追溯</t>
    </r>
    <r>
      <rPr>
        <sz val="10"/>
        <rFont val="宋体"/>
        <charset val="134"/>
      </rPr>
      <t>审核报告。需要记录。</t>
    </r>
    <phoneticPr fontId="2" type="noConversion"/>
  </si>
  <si>
    <t xml:space="preserve">
measurements. </t>
    <phoneticPr fontId="2" type="noConversion"/>
  </si>
  <si>
    <r>
      <t xml:space="preserve">Records required.
9.3 </t>
    </r>
    <r>
      <rPr>
        <sz val="10"/>
        <rFont val="宋体"/>
        <charset val="134"/>
      </rPr>
      <t>供应商纠正行动要求时需要对根本原因进行调查并分析记录。需要书面化程序。需要记录。</t>
    </r>
    <phoneticPr fontId="2" type="noConversion"/>
  </si>
  <si>
    <r>
      <t xml:space="preserve">Required
</t>
    </r>
    <r>
      <rPr>
        <sz val="10"/>
        <rFont val="宋体"/>
        <charset val="134"/>
      </rPr>
      <t>所需矫正措施</t>
    </r>
    <phoneticPr fontId="2" type="noConversion"/>
  </si>
  <si>
    <r>
      <t xml:space="preserve">10.0 Manufacturing Quality
10.0 </t>
    </r>
    <r>
      <rPr>
        <b/>
        <sz val="10"/>
        <color indexed="9"/>
        <rFont val="宋体"/>
        <charset val="134"/>
      </rPr>
      <t>生产质量</t>
    </r>
    <phoneticPr fontId="2" type="noConversion"/>
  </si>
  <si>
    <t xml:space="preserve">
rebuilt production equipment prior to production use.</t>
    <phoneticPr fontId="2" type="noConversion"/>
  </si>
  <si>
    <t>established goals for process yields</t>
    <phoneticPr fontId="2" type="noConversion"/>
  </si>
  <si>
    <r>
      <t xml:space="preserve">10.1 </t>
    </r>
    <r>
      <rPr>
        <sz val="10"/>
        <rFont val="宋体"/>
        <charset val="134"/>
      </rPr>
      <t>在生产使用前采用正式方法评判新的或重组设备是否符合资格。</t>
    </r>
  </si>
  <si>
    <r>
      <t xml:space="preserve">capability, review and approval, etc. 
</t>
    </r>
    <r>
      <rPr>
        <sz val="10"/>
        <rFont val="宋体"/>
        <charset val="134"/>
      </rPr>
      <t>资格审查计划包括建立产量</t>
    </r>
    <r>
      <rPr>
        <sz val="10"/>
        <rFont val="Arial"/>
        <family val="2"/>
      </rPr>
      <t>/</t>
    </r>
    <r>
      <rPr>
        <sz val="10"/>
        <rFont val="宋体"/>
        <charset val="134"/>
      </rPr>
      <t>生产时间等目标，记录生产能力，审查和批准情况等。</t>
    </r>
    <phoneticPr fontId="2" type="noConversion"/>
  </si>
  <si>
    <t xml:space="preserve">
production process.</t>
    <phoneticPr fontId="2" type="noConversion"/>
  </si>
  <si>
    <t>inspection frequency, records, control</t>
    <phoneticPr fontId="2" type="noConversion"/>
  </si>
  <si>
    <r>
      <t xml:space="preserve">10.2 </t>
    </r>
    <r>
      <rPr>
        <sz val="10"/>
        <rFont val="宋体"/>
        <charset val="134"/>
      </rPr>
      <t>通过控制计划在生产过程中进行规划并部署以检测、测试产品功能</t>
    </r>
  </si>
  <si>
    <r>
      <t xml:space="preserve">gaging used, acceptable yield rates. 
</t>
    </r>
    <r>
      <rPr>
        <sz val="10"/>
        <rFont val="宋体"/>
        <charset val="134"/>
      </rPr>
      <t>工艺流程图，使用的统计工具，重要检查点，检查频率，记录，管制责任，检验</t>
    </r>
    <r>
      <rPr>
        <sz val="10"/>
        <rFont val="Arial"/>
        <family val="2"/>
      </rPr>
      <t>/</t>
    </r>
    <r>
      <rPr>
        <sz val="10"/>
        <rFont val="宋体"/>
        <charset val="134"/>
      </rPr>
      <t>测试方法，使用的计量，可以接受的收益率</t>
    </r>
  </si>
  <si>
    <t xml:space="preserve">
document control dates/revision level, etc.</t>
    <phoneticPr fontId="2" type="noConversion"/>
  </si>
  <si>
    <r>
      <t xml:space="preserve">during production. 
10.3 </t>
    </r>
    <r>
      <rPr>
        <sz val="10"/>
        <rFont val="宋体"/>
        <charset val="134"/>
      </rPr>
      <t>必要时提供可以准确描述包括生产期间的检测、测试在内的所有工作方法的工作指示。</t>
    </r>
    <phoneticPr fontId="2" type="noConversion"/>
  </si>
  <si>
    <r>
      <t>样本尺寸，频率，方法，文件化的控制数据</t>
    </r>
    <r>
      <rPr>
        <sz val="10"/>
        <rFont val="Arial"/>
        <family val="2"/>
      </rPr>
      <t>/</t>
    </r>
    <r>
      <rPr>
        <sz val="10"/>
        <rFont val="宋体"/>
        <charset val="134"/>
      </rPr>
      <t>修订级别等。</t>
    </r>
  </si>
  <si>
    <r>
      <t xml:space="preserve">material test, etc. 
</t>
    </r>
    <r>
      <rPr>
        <sz val="10"/>
        <rFont val="宋体"/>
        <charset val="134"/>
      </rPr>
      <t/>
    </r>
    <phoneticPr fontId="2" type="noConversion"/>
  </si>
  <si>
    <r>
      <t xml:space="preserve">10.4 </t>
    </r>
    <r>
      <rPr>
        <sz val="10"/>
        <rFont val="宋体"/>
        <charset val="134"/>
      </rPr>
      <t>在运送产品之前，根据对整个制程过程关键点的一致性审核而得出的相应工作指示进行相应的监测、测试和制程调整。</t>
    </r>
  </si>
  <si>
    <r>
      <t>记录对进货，第一件产品，生产过程以及</t>
    </r>
    <r>
      <rPr>
        <sz val="10"/>
        <rFont val="Arial"/>
        <family val="2"/>
      </rPr>
      <t>/</t>
    </r>
    <r>
      <rPr>
        <sz val="10"/>
        <rFont val="宋体"/>
        <charset val="134"/>
      </rPr>
      <t>或最终检测、测试进行检查的结果。制程能力分析，材料测试等。</t>
    </r>
  </si>
  <si>
    <r>
      <t xml:space="preserve">process. Records required. 
10.5 </t>
    </r>
    <r>
      <rPr>
        <sz val="10"/>
        <rFont val="宋体"/>
        <charset val="134"/>
      </rPr>
      <t>在整个生产过程中持续确认检查结果和产品的生产状态。需要记录。</t>
    </r>
    <phoneticPr fontId="2" type="noConversion"/>
  </si>
  <si>
    <r>
      <t xml:space="preserve">identified areas. 
</t>
    </r>
    <r>
      <rPr>
        <sz val="10"/>
        <rFont val="宋体"/>
        <charset val="134"/>
      </rPr>
      <t>批记录，旅行推销员，标牌，标签，产品标识或使用的指定区域。</t>
    </r>
    <phoneticPr fontId="2" type="noConversion"/>
  </si>
  <si>
    <t xml:space="preserve">
notifications, reliability test data, etc. </t>
    <phoneticPr fontId="2" type="noConversion"/>
  </si>
  <si>
    <r>
      <t xml:space="preserve">Documented procedures required. Records required. 
10.6 </t>
    </r>
    <r>
      <rPr>
        <sz val="10"/>
        <rFont val="宋体"/>
        <charset val="134"/>
      </rPr>
      <t>将产品大量低产问题和对产品可靠性产生影响的问题通知给客户。需要书面化程序。需要记录。</t>
    </r>
    <phoneticPr fontId="2" type="noConversion"/>
  </si>
  <si>
    <r>
      <t xml:space="preserve">11.0 Statistical Process Control
11.0 </t>
    </r>
    <r>
      <rPr>
        <b/>
        <sz val="10"/>
        <color indexed="9"/>
        <rFont val="宋体"/>
        <charset val="134"/>
      </rPr>
      <t>统计过程控制</t>
    </r>
    <phoneticPr fontId="2" type="noConversion"/>
  </si>
  <si>
    <t xml:space="preserve">
process parameters</t>
    <phoneticPr fontId="2" type="noConversion"/>
  </si>
  <si>
    <r>
      <t xml:space="preserve">based methods are used to monitor process variations.
11.1 </t>
    </r>
    <r>
      <rPr>
        <sz val="10"/>
        <rFont val="宋体"/>
        <charset val="134"/>
      </rPr>
      <t>确认关键部分的特点和工艺控制参数，并使用相应的统计方法监测工艺变化情况。</t>
    </r>
    <phoneticPr fontId="2" type="noConversion"/>
  </si>
  <si>
    <t xml:space="preserve">reduce sources of variation
</t>
    <phoneticPr fontId="2" type="noConversion"/>
  </si>
  <si>
    <t xml:space="preserve">documented improvement plan and results
</t>
    <phoneticPr fontId="2" type="noConversion"/>
  </si>
  <si>
    <r>
      <t xml:space="preserve">11.2 </t>
    </r>
    <r>
      <rPr>
        <sz val="10"/>
        <rFont val="宋体"/>
        <charset val="134"/>
      </rPr>
      <t>给出书面化的改进计划，以减少变动。</t>
    </r>
  </si>
  <si>
    <t xml:space="preserve">
and results</t>
    <phoneticPr fontId="2" type="noConversion"/>
  </si>
  <si>
    <r>
      <t xml:space="preserve">better as minimum target. 
11.3 </t>
    </r>
    <r>
      <rPr>
        <sz val="10"/>
        <rFont val="宋体"/>
        <charset val="134"/>
      </rPr>
      <t>定期按照</t>
    </r>
    <r>
      <rPr>
        <sz val="10"/>
        <rFont val="Arial"/>
        <family val="2"/>
      </rPr>
      <t>1.33 Cpk</t>
    </r>
    <r>
      <rPr>
        <sz val="10"/>
        <rFont val="宋体"/>
        <charset val="134"/>
      </rPr>
      <t>或更好的方法使用机器或进行制程能力研究（</t>
    </r>
    <r>
      <rPr>
        <sz val="10"/>
        <rFont val="Arial"/>
        <family val="2"/>
      </rPr>
      <t>Cpk</t>
    </r>
    <r>
      <rPr>
        <sz val="10"/>
        <rFont val="宋体"/>
        <charset val="134"/>
      </rPr>
      <t>）。</t>
    </r>
    <phoneticPr fontId="2" type="noConversion"/>
  </si>
  <si>
    <t xml:space="preserve">
Control charts</t>
    <phoneticPr fontId="2" type="noConversion"/>
  </si>
  <si>
    <r>
      <t xml:space="preserve">required. Records required.
11.4 </t>
    </r>
    <r>
      <rPr>
        <sz val="10"/>
        <rFont val="宋体"/>
        <charset val="134"/>
      </rPr>
      <t>在图表上标示出失控条件并给出可以使此种情况回归正常的书面化纠正措施。需要书面化程序。需要记录。</t>
    </r>
    <phoneticPr fontId="2" type="noConversion"/>
  </si>
  <si>
    <r>
      <t xml:space="preserve">12.0 Nonconforming Material 
12.0 </t>
    </r>
    <r>
      <rPr>
        <b/>
        <sz val="10"/>
        <color indexed="9"/>
        <rFont val="宋体"/>
        <charset val="134"/>
      </rPr>
      <t>不合格产品</t>
    </r>
    <phoneticPr fontId="2" type="noConversion"/>
  </si>
  <si>
    <t xml:space="preserve">
etc. </t>
    <phoneticPr fontId="2" type="noConversion"/>
  </si>
  <si>
    <r>
      <t xml:space="preserve">required. Records required.
12.1 </t>
    </r>
    <r>
      <rPr>
        <sz val="10"/>
        <rFont val="宋体"/>
        <charset val="134"/>
      </rPr>
      <t>确认并分隔（根据实际情况）不合格的材料，部件和组件以避免未经审核就加以使用。需要书面化程序。需要记录。</t>
    </r>
    <phoneticPr fontId="2" type="noConversion"/>
  </si>
  <si>
    <t xml:space="preserve">
Inspection record, tag, stamp, etc.</t>
    <phoneticPr fontId="2" type="noConversion"/>
  </si>
  <si>
    <r>
      <t xml:space="preserve">requirements. Records required. 
12.2 </t>
    </r>
    <r>
      <rPr>
        <sz val="10"/>
        <rFont val="宋体"/>
        <charset val="134"/>
      </rPr>
      <t>需要对再生材料，部件和组件进行再次检验或测试以确认其是否符合规定要求。需要记录。</t>
    </r>
    <phoneticPr fontId="2" type="noConversion"/>
  </si>
  <si>
    <t xml:space="preserve"> 
records.</t>
    <phoneticPr fontId="2" type="noConversion"/>
  </si>
  <si>
    <r>
      <t xml:space="preserve">required.
12.3 </t>
    </r>
    <r>
      <rPr>
        <sz val="10"/>
        <rFont val="宋体"/>
        <charset val="134"/>
      </rPr>
      <t>使用不合格材料时需要有豁免文书或特权证明文书。需要记录。</t>
    </r>
    <phoneticPr fontId="2" type="noConversion"/>
  </si>
  <si>
    <t xml:space="preserve">
or product, etc. </t>
    <phoneticPr fontId="2" type="noConversion"/>
  </si>
  <si>
    <r>
      <t xml:space="preserve">required. Records required. 
12.4 </t>
    </r>
    <r>
      <rPr>
        <sz val="10"/>
        <rFont val="宋体"/>
        <charset val="134"/>
      </rPr>
      <t>保证产品的可追查性（在瓦特斯的要求范围之内），以促进问题评估和纠正措施的进行。需要书面化程序。需要记录。</t>
    </r>
    <phoneticPr fontId="2" type="noConversion"/>
  </si>
  <si>
    <t>customers of nonconforming product that has already</t>
    <phoneticPr fontId="2" type="noConversion"/>
  </si>
  <si>
    <t xml:space="preserve">
system</t>
    <phoneticPr fontId="2" type="noConversion"/>
  </si>
  <si>
    <r>
      <t xml:space="preserve">been shipped. Records required. 
12.5 </t>
    </r>
    <r>
      <rPr>
        <sz val="10"/>
        <rFont val="宋体"/>
        <charset val="134"/>
      </rPr>
      <t>拥有强制回收制度，可以就已经发货的产品对客户发出不合格通知。需要记录。</t>
    </r>
    <phoneticPr fontId="2" type="noConversion"/>
  </si>
  <si>
    <r>
      <t xml:space="preserve">13.0 Measurement Equipment
13.0 </t>
    </r>
    <r>
      <rPr>
        <b/>
        <sz val="10"/>
        <color indexed="9"/>
        <rFont val="宋体"/>
        <charset val="134"/>
      </rPr>
      <t>测量仪器</t>
    </r>
    <phoneticPr fontId="2" type="noConversion"/>
  </si>
  <si>
    <t>13.1 Gage Repeatability &amp; Reproducibility studies</t>
    <phoneticPr fontId="2" type="noConversion"/>
  </si>
  <si>
    <t xml:space="preserve">GR&amp;R studies, reports. 
</t>
    <phoneticPr fontId="2" type="noConversion"/>
  </si>
  <si>
    <r>
      <t xml:space="preserve">control of processes. Records required.
13.1 </t>
    </r>
    <r>
      <rPr>
        <sz val="10"/>
        <rFont val="宋体"/>
        <charset val="134"/>
      </rPr>
      <t>通过研究量具的重复性和再现性来检测用于测量产品品质或过程控制能力的测量仪器的适用性。需要记录。</t>
    </r>
    <r>
      <rPr>
        <sz val="10"/>
        <rFont val="Arial"/>
        <family val="2"/>
      </rPr>
      <t xml:space="preserve"> </t>
    </r>
    <phoneticPr fontId="2" type="noConversion"/>
  </si>
  <si>
    <t xml:space="preserve">
procedures. Records required.</t>
    <phoneticPr fontId="2" type="noConversion"/>
  </si>
  <si>
    <r>
      <t xml:space="preserve">13.2 </t>
    </r>
    <r>
      <rPr>
        <sz val="10"/>
        <rFont val="宋体"/>
        <charset val="134"/>
      </rPr>
      <t>定期按照书面化程序校准测量、量测和测试设备。需要记录。</t>
    </r>
  </si>
  <si>
    <r>
      <t xml:space="preserve">etc. 
</t>
    </r>
    <r>
      <rPr>
        <sz val="10"/>
        <rFont val="宋体"/>
        <charset val="134"/>
      </rPr>
      <t>量测校准标签，校准记录，对未校准设备的正确识别和分隔，以及清单，位置和状态记录等。</t>
    </r>
    <phoneticPr fontId="2" type="noConversion"/>
  </si>
  <si>
    <t xml:space="preserve">
stickers and other records. </t>
    <phoneticPr fontId="2" type="noConversion"/>
  </si>
  <si>
    <r>
      <t xml:space="preserve">agency. Records required.
13.3 </t>
    </r>
    <r>
      <rPr>
        <sz val="10"/>
        <rFont val="宋体"/>
        <charset val="134"/>
      </rPr>
      <t>根据经认证的监管机构或部门给出的标准来校准量测和测量设备。需要记录。</t>
    </r>
    <phoneticPr fontId="2" type="noConversion"/>
  </si>
  <si>
    <r>
      <t xml:space="preserve">Records required.
13.4 </t>
    </r>
    <r>
      <rPr>
        <sz val="10"/>
        <rFont val="宋体"/>
        <charset val="134"/>
      </rPr>
      <t>评估之前使用未经校准的测量仪器对产品进行测量得到的结果。需要记录。</t>
    </r>
    <phoneticPr fontId="2" type="noConversion"/>
  </si>
  <si>
    <r>
      <t xml:space="preserve">
13.5 </t>
    </r>
    <r>
      <rPr>
        <sz val="10"/>
        <rFont val="宋体"/>
        <charset val="134"/>
      </rPr>
      <t>在首次使用电脑软件检测产品质量或过程控制情况之前应先检测电脑软件的适用性和准确性。当对软件进行过修改时，应对其再次进行检测。需要记录。</t>
    </r>
  </si>
  <si>
    <r>
      <t>审核方法和记录，版本等级，分配</t>
    </r>
    <r>
      <rPr>
        <sz val="10"/>
        <rFont val="Arial"/>
        <family val="2"/>
      </rPr>
      <t>/</t>
    </r>
    <r>
      <rPr>
        <sz val="10"/>
        <rFont val="宋体"/>
        <charset val="134"/>
      </rPr>
      <t>使用控制等，</t>
    </r>
  </si>
  <si>
    <r>
      <t xml:space="preserve">Comment &amp; Scoring Rationale:
</t>
    </r>
    <r>
      <rPr>
        <b/>
        <sz val="10"/>
        <rFont val="宋体"/>
        <charset val="134"/>
      </rPr>
      <t>点评和得分理由：</t>
    </r>
    <phoneticPr fontId="2" type="noConversion"/>
  </si>
  <si>
    <r>
      <t xml:space="preserve">Required
</t>
    </r>
    <r>
      <rPr>
        <sz val="10"/>
        <rFont val="宋体"/>
        <charset val="134"/>
      </rPr>
      <t>所需的纠正措施</t>
    </r>
    <phoneticPr fontId="2" type="noConversion"/>
  </si>
  <si>
    <r>
      <t xml:space="preserve">14.0 Preventive Maintenance
14.0 </t>
    </r>
    <r>
      <rPr>
        <b/>
        <sz val="10"/>
        <color indexed="9"/>
        <rFont val="宋体"/>
        <charset val="134"/>
      </rPr>
      <t>预防性维修</t>
    </r>
    <phoneticPr fontId="2" type="noConversion"/>
  </si>
  <si>
    <t>area, with systematic tracking that provide traceability,</t>
    <phoneticPr fontId="2" type="noConversion"/>
  </si>
  <si>
    <t xml:space="preserve">
records. </t>
    <phoneticPr fontId="2" type="noConversion"/>
  </si>
  <si>
    <r>
      <t xml:space="preserve">14.1 </t>
    </r>
    <r>
      <rPr>
        <sz val="10"/>
        <rFont val="宋体"/>
        <charset val="134"/>
      </rPr>
      <t>将工具存放在适宜、明确并可以追踪的区域中，特别是客户的工具和设备。需要记录。</t>
    </r>
  </si>
  <si>
    <r>
      <t xml:space="preserve">for production equipment, tools and fixtures. 
14.2 </t>
    </r>
    <r>
      <rPr>
        <sz val="10"/>
        <rFont val="宋体"/>
        <charset val="134"/>
      </rPr>
      <t>拥有可作用于生产设备，工具和配件的正式预防性维修系统。</t>
    </r>
    <phoneticPr fontId="2" type="noConversion"/>
  </si>
  <si>
    <r>
      <t xml:space="preserve">and compliance results.
</t>
    </r>
    <r>
      <rPr>
        <sz val="10"/>
        <rFont val="宋体"/>
        <charset val="134"/>
      </rPr>
      <t>检查系统，预防性维修计划，预防性维修计划表和相应的记录。</t>
    </r>
  </si>
  <si>
    <r>
      <t xml:space="preserve">the maintenance period. Performance is audited. 
14.3 </t>
    </r>
    <r>
      <rPr>
        <sz val="10"/>
        <rFont val="宋体"/>
        <charset val="134"/>
      </rPr>
      <t>按照预防性维修计划进行操作。当维修工具超出维修期时不得进行生产。对性能进行审计。</t>
    </r>
    <phoneticPr fontId="2" type="noConversion"/>
  </si>
  <si>
    <r>
      <t xml:space="preserve">unclear status. 
</t>
    </r>
    <r>
      <rPr>
        <sz val="10"/>
        <rFont val="宋体"/>
        <charset val="134"/>
      </rPr>
      <t>在维修期外或状况不明时不使用设备、工具或配件。</t>
    </r>
    <phoneticPr fontId="2" type="noConversion"/>
  </si>
  <si>
    <r>
      <t xml:space="preserve">Watts Supplier Audit Checklist                                                                                                     </t>
    </r>
    <r>
      <rPr>
        <sz val="10"/>
        <rFont val="宋体"/>
        <charset val="134"/>
      </rPr>
      <t>沃茨供应商审核清单</t>
    </r>
    <phoneticPr fontId="2" type="noConversion"/>
  </si>
  <si>
    <r>
      <t>Self-Audit</t>
    </r>
    <r>
      <rPr>
        <sz val="10"/>
        <color indexed="23"/>
        <rFont val="宋体"/>
        <charset val="134"/>
      </rPr>
      <t>自我审核</t>
    </r>
  </si>
  <si>
    <t xml:space="preserve">Meets    </t>
    <phoneticPr fontId="2" type="noConversion"/>
  </si>
  <si>
    <t xml:space="preserve">Max          </t>
    <phoneticPr fontId="2" type="noConversion"/>
  </si>
  <si>
    <t xml:space="preserve">Corrective             </t>
    <phoneticPr fontId="2" type="noConversion"/>
  </si>
  <si>
    <t xml:space="preserve">Opportunity  </t>
    <phoneticPr fontId="2" type="noConversion"/>
  </si>
  <si>
    <r>
      <t xml:space="preserve">Standard Checklist                                                                                                                                  </t>
    </r>
    <r>
      <rPr>
        <sz val="10"/>
        <rFont val="宋体"/>
        <charset val="134"/>
      </rPr>
      <t>标准清单</t>
    </r>
  </si>
  <si>
    <r>
      <t xml:space="preserve">On-Site  </t>
    </r>
    <r>
      <rPr>
        <sz val="10"/>
        <color indexed="12"/>
        <rFont val="宋体"/>
        <charset val="134"/>
      </rPr>
      <t>现场审核</t>
    </r>
  </si>
  <si>
    <r>
      <t xml:space="preserve">Rq'mnt?  </t>
    </r>
    <r>
      <rPr>
        <sz val="10"/>
        <rFont val="宋体"/>
        <charset val="134"/>
      </rPr>
      <t>是否符合要求？</t>
    </r>
    <phoneticPr fontId="2" type="noConversion"/>
  </si>
  <si>
    <t xml:space="preserve">Possible    </t>
    <phoneticPr fontId="2" type="noConversion"/>
  </si>
  <si>
    <t xml:space="preserve">Current  </t>
    <phoneticPr fontId="2" type="noConversion"/>
  </si>
  <si>
    <t xml:space="preserve">Action                  </t>
    <phoneticPr fontId="2" type="noConversion"/>
  </si>
  <si>
    <t xml:space="preserve">For                  </t>
    <phoneticPr fontId="2" type="noConversion"/>
  </si>
  <si>
    <t xml:space="preserve">Score This </t>
    <phoneticPr fontId="2" type="noConversion"/>
  </si>
  <si>
    <r>
      <t>Weighted</t>
    </r>
    <r>
      <rPr>
        <sz val="10"/>
        <rFont val="宋体"/>
        <charset val="134"/>
      </rPr>
      <t>加权</t>
    </r>
    <phoneticPr fontId="2" type="noConversion"/>
  </si>
  <si>
    <t>Percen t</t>
    <phoneticPr fontId="2" type="noConversion"/>
  </si>
  <si>
    <r>
      <t xml:space="preserve">Required                    </t>
    </r>
    <r>
      <rPr>
        <sz val="10"/>
        <rFont val="宋体"/>
        <charset val="134"/>
      </rPr>
      <t>要求的纠正措施</t>
    </r>
    <phoneticPr fontId="2" type="noConversion"/>
  </si>
  <si>
    <r>
      <t xml:space="preserve">Improvement </t>
    </r>
    <r>
      <rPr>
        <sz val="10"/>
        <rFont val="宋体"/>
        <charset val="134"/>
      </rPr>
      <t>改善的机会</t>
    </r>
    <phoneticPr fontId="2" type="noConversion"/>
  </si>
  <si>
    <r>
      <t xml:space="preserve">Requirements                                                                  </t>
    </r>
    <r>
      <rPr>
        <sz val="10"/>
        <rFont val="宋体"/>
        <charset val="134"/>
      </rPr>
      <t>要求</t>
    </r>
    <phoneticPr fontId="2" type="noConversion"/>
  </si>
  <si>
    <r>
      <t xml:space="preserve">Typical Objective Evidence                                     </t>
    </r>
    <r>
      <rPr>
        <sz val="10"/>
        <rFont val="宋体"/>
        <charset val="134"/>
      </rPr>
      <t>典型的客观证据</t>
    </r>
    <phoneticPr fontId="2" type="noConversion"/>
  </si>
  <si>
    <r>
      <t>Adjusted</t>
    </r>
    <r>
      <rPr>
        <sz val="10"/>
        <rFont val="宋体"/>
        <charset val="134"/>
      </rPr>
      <t>调整</t>
    </r>
    <phoneticPr fontId="2" type="noConversion"/>
  </si>
  <si>
    <r>
      <t>Y</t>
    </r>
    <r>
      <rPr>
        <sz val="10"/>
        <rFont val="Arial"/>
        <family val="2"/>
      </rPr>
      <t xml:space="preserve">   </t>
    </r>
    <r>
      <rPr>
        <sz val="10"/>
        <rFont val="宋体"/>
        <charset val="134"/>
      </rPr>
      <t>是</t>
    </r>
    <phoneticPr fontId="2" type="noConversion"/>
  </si>
  <si>
    <r>
      <t xml:space="preserve">N   </t>
    </r>
    <r>
      <rPr>
        <sz val="10"/>
        <rFont val="宋体"/>
        <charset val="134"/>
      </rPr>
      <t>否</t>
    </r>
    <phoneticPr fontId="2" type="noConversion"/>
  </si>
  <si>
    <r>
      <t xml:space="preserve">Audit         </t>
    </r>
    <r>
      <rPr>
        <sz val="10"/>
        <rFont val="宋体"/>
        <charset val="134"/>
      </rPr>
      <t>这次审核最大可能分数</t>
    </r>
    <phoneticPr fontId="2" type="noConversion"/>
  </si>
  <si>
    <r>
      <t xml:space="preserve">Score     </t>
    </r>
    <r>
      <rPr>
        <sz val="10"/>
        <rFont val="宋体"/>
        <charset val="134"/>
      </rPr>
      <t>分数</t>
    </r>
    <phoneticPr fontId="2" type="noConversion"/>
  </si>
  <si>
    <r>
      <t xml:space="preserve">Impl'd    </t>
    </r>
    <r>
      <rPr>
        <sz val="10"/>
        <rFont val="宋体"/>
        <charset val="134"/>
      </rPr>
      <t>现行实施的百分比</t>
    </r>
    <phoneticPr fontId="2" type="noConversion"/>
  </si>
  <si>
    <r>
      <t xml:space="preserve">15.0 Environmental                                                  </t>
    </r>
    <r>
      <rPr>
        <b/>
        <sz val="10"/>
        <color indexed="9"/>
        <rFont val="宋体"/>
        <charset val="134"/>
      </rPr>
      <t>环境</t>
    </r>
    <phoneticPr fontId="2" type="noConversion"/>
  </si>
  <si>
    <t>15.1 规定的环境政策包括与环境立法和规定有关的承诺，以便于持续的改进和预防污染。</t>
    <phoneticPr fontId="2" type="noConversion"/>
  </si>
  <si>
    <t>Adjusted调整</t>
  </si>
  <si>
    <r>
      <t xml:space="preserve">15.2 </t>
    </r>
    <r>
      <rPr>
        <sz val="10"/>
        <rFont val="宋体"/>
        <charset val="134"/>
      </rPr>
      <t>有一个环境管理体系来确保符合所有适用的政府法规，争取没有悬而未决的问题，也没有违反条例的情况发生。</t>
    </r>
  </si>
  <si>
    <r>
      <t xml:space="preserve">waste.                                                       </t>
    </r>
    <r>
      <rPr>
        <sz val="10"/>
        <rFont val="宋体"/>
        <charset val="134"/>
      </rPr>
      <t>代理</t>
    </r>
    <r>
      <rPr>
        <sz val="10"/>
        <rFont val="Arial"/>
        <family val="2"/>
      </rPr>
      <t>/</t>
    </r>
    <r>
      <rPr>
        <sz val="10"/>
        <rFont val="宋体"/>
        <charset val="134"/>
      </rPr>
      <t>政府检测的记录或鉴定证书，文件规定的测量和灵敏的监控环境的程序，原材料清单，使用的区域，有害物质或废弃物的追踪。</t>
    </r>
    <phoneticPr fontId="2" type="noConversion"/>
  </si>
  <si>
    <r>
      <t xml:space="preserve">15.3 </t>
    </r>
    <r>
      <rPr>
        <sz val="10"/>
        <rFont val="宋体"/>
        <charset val="134"/>
      </rPr>
      <t>将使用、处理和排放有害化学物质的系统降至最低，以确保再生产过程中不会使用一级消耗臭氧层的化学品。</t>
    </r>
    <phoneticPr fontId="2" type="noConversion"/>
  </si>
  <si>
    <r>
      <t xml:space="preserve">15.4 </t>
    </r>
    <r>
      <rPr>
        <sz val="10"/>
        <rFont val="宋体"/>
        <charset val="134"/>
      </rPr>
      <t>将继续强调使用具有较少污染挥发物的原材料、可降解原材料、可再生和可循环利用的原材料。</t>
    </r>
    <phoneticPr fontId="2" type="noConversion"/>
  </si>
  <si>
    <t>使用可降解的原材料；使用可回收的容器或包装；废料的循环利用；使用由可再生原材料制成的包装。</t>
    <phoneticPr fontId="2" type="noConversion"/>
  </si>
  <si>
    <r>
      <t xml:space="preserve">Weighted Self-Audit Score           </t>
    </r>
    <r>
      <rPr>
        <sz val="10"/>
        <color indexed="23"/>
        <rFont val="宋体"/>
        <charset val="134"/>
      </rPr>
      <t>加权自身审核分数</t>
    </r>
  </si>
  <si>
    <r>
      <t>Weighted Initial Score</t>
    </r>
    <r>
      <rPr>
        <sz val="10"/>
        <color indexed="12"/>
        <rFont val="Arial"/>
        <family val="2"/>
      </rPr>
      <t xml:space="preserve">                 </t>
    </r>
    <r>
      <rPr>
        <sz val="10"/>
        <color indexed="12"/>
        <rFont val="宋体"/>
        <charset val="134"/>
      </rPr>
      <t>加权初始分数</t>
    </r>
    <phoneticPr fontId="2" type="noConversion"/>
  </si>
  <si>
    <t>Comment &amp; Scoring Rationale:</t>
    <phoneticPr fontId="2" type="noConversion"/>
  </si>
  <si>
    <r>
      <t xml:space="preserve">Weighted Final Score                   </t>
    </r>
    <r>
      <rPr>
        <sz val="10"/>
        <rFont val="宋体"/>
        <charset val="134"/>
      </rPr>
      <t>加权最终分数</t>
    </r>
    <phoneticPr fontId="2" type="noConversion"/>
  </si>
  <si>
    <t>评论和得分理由：</t>
  </si>
  <si>
    <r>
      <t xml:space="preserve">Standard Checklist                                                                                                                                 </t>
    </r>
    <r>
      <rPr>
        <sz val="10"/>
        <rFont val="宋体"/>
        <charset val="134"/>
      </rPr>
      <t>标准清单</t>
    </r>
  </si>
  <si>
    <r>
      <t xml:space="preserve">Rq'mnt?                           </t>
    </r>
    <r>
      <rPr>
        <sz val="10"/>
        <rFont val="宋体"/>
        <charset val="134"/>
      </rPr>
      <t>是否符合要求？</t>
    </r>
    <phoneticPr fontId="2" type="noConversion"/>
  </si>
  <si>
    <t>Y</t>
  </si>
  <si>
    <t>N</t>
  </si>
  <si>
    <r>
      <t xml:space="preserve">Impl'd     </t>
    </r>
    <r>
      <rPr>
        <sz val="10"/>
        <rFont val="宋体"/>
        <charset val="134"/>
      </rPr>
      <t>现行实施的百分比</t>
    </r>
    <phoneticPr fontId="2" type="noConversion"/>
  </si>
  <si>
    <t>16.0 Housekeeping, Storage &amp; Packaging</t>
  </si>
  <si>
    <t>Self-Audit 自我审核</t>
  </si>
  <si>
    <r>
      <t xml:space="preserve">16.1 </t>
    </r>
    <r>
      <rPr>
        <sz val="10"/>
        <rFont val="宋体"/>
        <charset val="134"/>
      </rPr>
      <t>设施周围的区域要保持清洁并摆放有序。保护好产品，以免造成损害。保持足够的照明和优质的空气。</t>
    </r>
  </si>
  <si>
    <r>
      <t>根据</t>
    </r>
    <r>
      <rPr>
        <sz val="10"/>
        <rFont val="Arial"/>
        <family val="2"/>
      </rPr>
      <t>6S/6S</t>
    </r>
    <r>
      <rPr>
        <sz val="10"/>
        <rFont val="宋体"/>
        <charset val="134"/>
      </rPr>
      <t>规则来监督生产、办公及产品储存（整理、整顿、清洁、标准化、保证安全）</t>
    </r>
    <phoneticPr fontId="2" type="noConversion"/>
  </si>
  <si>
    <r>
      <t xml:space="preserve">16.2 </t>
    </r>
    <r>
      <rPr>
        <sz val="10"/>
        <rFont val="宋体"/>
        <charset val="134"/>
      </rPr>
      <t>在处理材料阶段，使用合理的设备和方法来预防产品不受损害和损失。</t>
    </r>
    <phoneticPr fontId="2" type="noConversion"/>
  </si>
  <si>
    <t>监督处理和运输原材料的过程、生产区域和成品。</t>
    <phoneticPr fontId="2" type="noConversion"/>
  </si>
  <si>
    <r>
      <t xml:space="preserve">16.3 </t>
    </r>
    <r>
      <rPr>
        <sz val="10"/>
        <rFont val="宋体"/>
        <charset val="134"/>
      </rPr>
      <t>文件规定的程序以确保合理的控制和保存、储存、包装盒产品交付。</t>
    </r>
    <phoneticPr fontId="2" type="noConversion"/>
  </si>
  <si>
    <t>规定先入先出、包装规范、试验结果、处理和储存程序。</t>
    <phoneticPr fontId="2" type="noConversion"/>
  </si>
  <si>
    <t>包装测试报告、程序。</t>
    <phoneticPr fontId="2" type="noConversion"/>
  </si>
  <si>
    <r>
      <t xml:space="preserve">16.4 </t>
    </r>
    <r>
      <rPr>
        <sz val="10"/>
        <rFont val="宋体"/>
        <charset val="134"/>
      </rPr>
      <t>通过根据商业和顾客的标准来测试包装方法的有效性。并需要记录。</t>
    </r>
    <phoneticPr fontId="2" type="noConversion"/>
  </si>
  <si>
    <t>对有效期敏感的材料应当根据文件规定的程序来规定其储存地点、处理方法和敏感材料的评估条件。</t>
    <phoneticPr fontId="2" type="noConversion"/>
  </si>
  <si>
    <t>敏感材料的清单、温度和湿度参数的定义、有效期、使用的频率和评估方法。</t>
    <phoneticPr fontId="2" type="noConversion"/>
  </si>
  <si>
    <r>
      <t xml:space="preserve">16.6 </t>
    </r>
    <r>
      <rPr>
        <sz val="10"/>
        <rFont val="宋体"/>
        <charset val="134"/>
      </rPr>
      <t>指定的应急计划用于描述在生产过程中发生突然中断这种大事件时所采取的行动。</t>
    </r>
    <phoneticPr fontId="2" type="noConversion"/>
  </si>
  <si>
    <t>过程说明、劳动力短缺、主要的设备故障、主要的生产问题。</t>
    <phoneticPr fontId="2" type="noConversion"/>
  </si>
  <si>
    <r>
      <t xml:space="preserve">Comment &amp; Scoring Rationale:                             </t>
    </r>
    <r>
      <rPr>
        <b/>
        <u/>
        <sz val="10"/>
        <rFont val="宋体"/>
        <charset val="134"/>
      </rPr>
      <t>评论及得分理由：</t>
    </r>
    <phoneticPr fontId="2" type="noConversion"/>
  </si>
  <si>
    <t>Turtle Diagram 烏龜圖</t>
  </si>
  <si>
    <t>Process 處理</t>
  </si>
  <si>
    <t>Steps that make up the process. 組成過程的步驟。</t>
  </si>
  <si>
    <t>Explanation of how to do the process. 說明如何做的過程。</t>
  </si>
  <si>
    <t>Could include Procedures and Work Instructions or parts of Procedures and Work Instructions.. 可能包括程序和工作說明或部分程序和工作說明。</t>
  </si>
  <si>
    <t>Questions: 問題：</t>
  </si>
  <si>
    <t>Does the process meet the requirements of the standard? 該過程是否符合標準的要求？</t>
  </si>
  <si>
    <t>Compare what is written to the standard. 比較什麼是寫到標準。</t>
  </si>
  <si>
    <t>How do you do the process? 你如何做這個過程？</t>
  </si>
  <si>
    <t>Have them show you. 讓他們告訴你。</t>
  </si>
  <si>
    <t>How does the process work? 這個過程如何工作？</t>
  </si>
  <si>
    <t>Ask them to explain it. 請他們解釋一下。</t>
  </si>
  <si>
    <t>Are process users following the process? 流程用戶是否遵循流程？</t>
  </si>
  <si>
    <t>Compare what they say and do to what is written. 比較他們說什麼和做什麼是寫的。</t>
  </si>
  <si>
    <t>Inputs 輸入</t>
  </si>
  <si>
    <t>What you need to perform the process? 你需要執行什麼進程？</t>
  </si>
  <si>
    <t>Examples: 例子：</t>
  </si>
  <si>
    <t>Orders from customers. 客戶訂單。</t>
  </si>
  <si>
    <t>Raw Material 原材料</t>
  </si>
  <si>
    <t>Forms 形式</t>
  </si>
  <si>
    <t>Travelers or Routers 旅行者或路由器</t>
  </si>
  <si>
    <t>What do you need to do the process? 你需要做什麼？</t>
  </si>
  <si>
    <t>They should explain the inputs. 他們應該解釋投入。</t>
  </si>
  <si>
    <t>How do they get those inputs? 他們如何獲得這些投入？</t>
  </si>
  <si>
    <t>Have them explain how they get them. 讓他們解釋他們如何得到他們。</t>
  </si>
  <si>
    <t>How do they verify they have the right inputs? 他們如何驗證他們有正確的輸入？</t>
  </si>
  <si>
    <t>Check to see what type of inspection is done. 檢查以查看進行了什麼類型的檢查。</t>
  </si>
  <si>
    <t>Supplier 供應商</t>
  </si>
  <si>
    <t>Who supplied the process with the inputs? 誰為過程提供了輸入？</t>
  </si>
  <si>
    <t>External customers 外部客户</t>
  </si>
  <si>
    <t>External suppliers 外部供应商</t>
  </si>
  <si>
    <t>Document control 文件控制</t>
  </si>
  <si>
    <t>Warehouse 仓库</t>
  </si>
  <si>
    <t>Who gave you your inputs? 谁给你的投入？</t>
  </si>
  <si>
    <t>Have them tell who the supplier is. 让他们知道供应商是谁。</t>
  </si>
  <si>
    <t>How do they monitor their supplier? 他们如何监督他们的供应商？</t>
  </si>
  <si>
    <t>Have them explain. 让他们解释。</t>
  </si>
  <si>
    <t>Materials/Equipment 材料/設備</t>
  </si>
  <si>
    <t>Anything that you need to perform the process. 任何你需要执行的过程。</t>
  </si>
  <si>
    <t>Machines 机器</t>
  </si>
  <si>
    <t>Measuring instruments 测量仪器</t>
  </si>
  <si>
    <t>Computers 电脑</t>
  </si>
  <si>
    <t>Clean room 整理房间</t>
  </si>
  <si>
    <t>What type of measuring equipment do they use? 他们使用什么类型的测量设备？</t>
  </si>
  <si>
    <t>Have them show the measuring tools. 让他们展示测量工具。</t>
  </si>
  <si>
    <t>How do they know if the equipment is calibrated? 他们如何知道设备是否已校准？</t>
  </si>
  <si>
    <t>Look for identification of calibration. 查找校准的标识。</t>
  </si>
  <si>
    <t>How is equipment maintained? 如何维护设备？</t>
  </si>
  <si>
    <t>This could be computers. 这可以是电脑。</t>
  </si>
  <si>
    <t>How are computers backed up? 如何备份计算机？</t>
  </si>
  <si>
    <t>Check the record procedure. 检查记录过程。</t>
  </si>
  <si>
    <t>Measure(s) 測量</t>
  </si>
  <si>
    <t>Measures of the Process. 过程的措施。</t>
  </si>
  <si>
    <t>Nonconformances 不合格</t>
  </si>
  <si>
    <t>Throughput 吞吐量</t>
  </si>
  <si>
    <t>Output 输出</t>
  </si>
  <si>
    <t>Amount of scrap. 废料量</t>
  </si>
  <si>
    <t>How do they measure the process? 他们如何度量过程？</t>
  </si>
  <si>
    <t>Explain what type of measures there are. 解释什么类型的措施。</t>
  </si>
  <si>
    <t>How do they know they are doing a good job? 他们怎么知道他们做得很好？</t>
  </si>
  <si>
    <t>Explain how their boss measures them such as reviews. 解释他们的老板如何评价他们，如评论。</t>
  </si>
  <si>
    <t>What are the requirements they are trying to meet? 他们试图满足什么要求？</t>
  </si>
  <si>
    <t>Do they have any kind of requirements such as drawings, 他们有任何种类的要求，如图纸，</t>
  </si>
  <si>
    <t>specifications and how are they meeting them. 规格和他们如何满足他们。</t>
  </si>
  <si>
    <t>Support Process(es)  支持過程</t>
  </si>
  <si>
    <t>Any support processes that are needed to allow you to do your main process. 任何支持流程，需要允许您完成主要流程。</t>
  </si>
  <si>
    <t>Information Technology. 信息技术</t>
  </si>
  <si>
    <t>Calibration. 校准</t>
  </si>
  <si>
    <t>Storage. 存储。</t>
  </si>
  <si>
    <t>Warehousing. 仓储。</t>
  </si>
  <si>
    <t>What process(es) support you? 什么过程支持你？</t>
  </si>
  <si>
    <t>Ask them if they know. 问他们是否知道。</t>
  </si>
  <si>
    <t>How do these process(es) support you? 这些过程如何支持您？</t>
  </si>
  <si>
    <t>How are these support processes measured? 如何衡量这些支持流程？</t>
  </si>
  <si>
    <t>Investigate  调查</t>
  </si>
  <si>
    <t xml:space="preserve">Output  輸出
</t>
  </si>
  <si>
    <t>The product of the process 过程的产物</t>
  </si>
  <si>
    <t>Product 产品</t>
  </si>
  <si>
    <t>Calibrated measuring tools 校准的测量工具</t>
  </si>
  <si>
    <t>Purchase orders 订单</t>
  </si>
  <si>
    <t>Measurement results 测量结果</t>
  </si>
  <si>
    <t>What comes out of the process? 这个过程出来了什么？</t>
  </si>
  <si>
    <t>Have them explain what they produce. 让他们解释他们生产什么。</t>
  </si>
  <si>
    <t>What is your process or service? 你的过程或服务是什么？</t>
  </si>
  <si>
    <t>Find out if they know. 找出他们是否知道。</t>
  </si>
  <si>
    <t>Customer 顧客</t>
  </si>
  <si>
    <t>The customers of the process. 过程的客户。</t>
  </si>
  <si>
    <t>Next operation 下一步操作</t>
  </si>
  <si>
    <t>Shipping 运输</t>
  </si>
  <si>
    <t>Inspection 检查</t>
  </si>
  <si>
    <t>Production 生产</t>
  </si>
  <si>
    <t>Who is/are your customer(s)? 谁是/是您的客户？</t>
  </si>
  <si>
    <t>Ask them. 问他们。</t>
  </si>
  <si>
    <t>Have you ever asked your customer what they need and how you are doing? 你有没有问过你的客户他们需要什么和你在做什么？</t>
  </si>
  <si>
    <t>If they don’t know then they do not know they are doing a good job. 如果他们不知道，他们不知道他们做得很好。</t>
  </si>
  <si>
    <t>Competence/Skills/Training 能力/技能/培訓</t>
  </si>
  <si>
    <t>What types of  Competence/Skills/Training does the person who is doing the process need? 正在做这个过程的人需要什么类型的能力/技能/培训？</t>
  </si>
  <si>
    <t>Computer skills. 电脑技术。</t>
  </si>
  <si>
    <t>Ability to use measuring equipment. 能够使用测量设备。</t>
  </si>
  <si>
    <t>Ability to read drawings. 阅读图纸的能力。</t>
  </si>
  <si>
    <t>Ability to use machinery. 能够使用机械。</t>
  </si>
  <si>
    <t>What type of competence/skills/training do they need to perform the process? 他们需要什么类型的能力/技能/培训来执行这个过程？</t>
  </si>
  <si>
    <t>Look at job descriptions. 看看工作说明。</t>
  </si>
  <si>
    <t>Ask the boss. 问老板。</t>
  </si>
  <si>
    <t>Do they have the competence/skills/training to preform the process? 他们有能力/技能/培训来完成这个过程吗？</t>
  </si>
  <si>
    <t>Look at training records. 看看培训记录。</t>
  </si>
  <si>
    <r>
      <t xml:space="preserve">Watts Supplier Audit Checklist                                                                                                                                                                                                                                                                             </t>
    </r>
    <r>
      <rPr>
        <sz val="10"/>
        <rFont val="宋体"/>
        <charset val="134"/>
      </rPr>
      <t>沃茨供应商审核检查表</t>
    </r>
    <phoneticPr fontId="2" type="noConversion"/>
  </si>
  <si>
    <r>
      <t xml:space="preserve">Audit Findings &amp; Observations                                                                                                                                                                                                                                                                                               </t>
    </r>
    <r>
      <rPr>
        <sz val="10"/>
        <rFont val="宋体"/>
        <charset val="134"/>
      </rPr>
      <t>审核发现和不合格项</t>
    </r>
    <phoneticPr fontId="2" type="noConversion"/>
  </si>
  <si>
    <t xml:space="preserve">Supplier Name:        供应商名称 </t>
  </si>
  <si>
    <r>
      <t xml:space="preserve">On Site Audit Date:          </t>
    </r>
    <r>
      <rPr>
        <sz val="10"/>
        <rFont val="宋体"/>
        <charset val="134"/>
      </rPr>
      <t>现场审核日期：</t>
    </r>
    <phoneticPr fontId="2" type="noConversion"/>
  </si>
  <si>
    <r>
      <t xml:space="preserve">FINDINGS                                                                                                                                                                                                                                                                                   </t>
    </r>
    <r>
      <rPr>
        <b/>
        <sz val="10"/>
        <color indexed="9"/>
        <rFont val="宋体"/>
        <charset val="134"/>
      </rPr>
      <t>调查结果</t>
    </r>
    <phoneticPr fontId="2" type="noConversion"/>
  </si>
  <si>
    <t>Item</t>
    <phoneticPr fontId="2" type="noConversion"/>
  </si>
  <si>
    <r>
      <t xml:space="preserve">Checklist   </t>
    </r>
    <r>
      <rPr>
        <sz val="10"/>
        <rFont val="宋体"/>
        <charset val="134"/>
      </rPr>
      <t>检查清单</t>
    </r>
    <r>
      <rPr>
        <sz val="10"/>
        <rFont val="Arial"/>
        <family val="2"/>
      </rPr>
      <t xml:space="preserve">   </t>
    </r>
    <phoneticPr fontId="2" type="noConversion"/>
  </si>
  <si>
    <t>Documented</t>
  </si>
  <si>
    <r>
      <t xml:space="preserve">No.   </t>
    </r>
    <r>
      <rPr>
        <sz val="10"/>
        <rFont val="宋体"/>
        <charset val="134"/>
      </rPr>
      <t>项目编号</t>
    </r>
    <phoneticPr fontId="2" type="noConversion"/>
  </si>
  <si>
    <t>Requirement 需求</t>
  </si>
  <si>
    <t>Supplier C/A</t>
  </si>
  <si>
    <r>
      <t>Completion</t>
    </r>
    <r>
      <rPr>
        <sz val="10"/>
        <rFont val="宋体"/>
        <charset val="134"/>
      </rPr>
      <t>完成</t>
    </r>
    <phoneticPr fontId="2" type="noConversion"/>
  </si>
  <si>
    <r>
      <t xml:space="preserve">Number                   </t>
    </r>
    <r>
      <rPr>
        <sz val="10"/>
        <rFont val="宋体"/>
        <charset val="134"/>
      </rPr>
      <t>要求编号</t>
    </r>
  </si>
  <si>
    <r>
      <t xml:space="preserve">Issues Discovered During the Audit                                                                                                                                                      </t>
    </r>
    <r>
      <rPr>
        <sz val="10"/>
        <rFont val="宋体"/>
        <charset val="134"/>
      </rPr>
      <t>审核中发现的问题</t>
    </r>
    <phoneticPr fontId="2" type="noConversion"/>
  </si>
  <si>
    <r>
      <t xml:space="preserve">Required? </t>
    </r>
    <r>
      <rPr>
        <sz val="10"/>
        <rFont val="宋体"/>
        <charset val="134"/>
      </rPr>
      <t>对供应商要求改善行动吗？</t>
    </r>
    <phoneticPr fontId="2" type="noConversion"/>
  </si>
  <si>
    <r>
      <t xml:space="preserve">Status    </t>
    </r>
    <r>
      <rPr>
        <sz val="10"/>
        <rFont val="宋体"/>
        <charset val="134"/>
      </rPr>
      <t>状态</t>
    </r>
    <phoneticPr fontId="2" type="noConversion"/>
  </si>
  <si>
    <r>
      <t xml:space="preserve">Corrective Action plans to address the above findings will be submitted on:                                                                                             </t>
    </r>
    <r>
      <rPr>
        <sz val="10"/>
        <rFont val="宋体"/>
        <charset val="134"/>
      </rPr>
      <t>对于审核不合格项的纠正措施计划应当提交于：</t>
    </r>
    <phoneticPr fontId="2" type="noConversion"/>
  </si>
  <si>
    <r>
      <t xml:space="preserve">Watts Audit Leader (name &amp; title):                                                                                                                                                          </t>
    </r>
    <r>
      <rPr>
        <sz val="10"/>
        <rFont val="宋体"/>
        <charset val="134"/>
      </rPr>
      <t>沃茨审核组长（姓名</t>
    </r>
    <r>
      <rPr>
        <sz val="10"/>
        <rFont val="Arial"/>
        <family val="2"/>
      </rPr>
      <t>/</t>
    </r>
    <r>
      <rPr>
        <sz val="10"/>
        <rFont val="宋体"/>
        <charset val="134"/>
      </rPr>
      <t>职位）：</t>
    </r>
    <phoneticPr fontId="2" type="noConversion"/>
  </si>
  <si>
    <r>
      <t xml:space="preserve">Supplier QA Representative (name &amp; title):                                                                                                                                            </t>
    </r>
    <r>
      <rPr>
        <sz val="10"/>
        <rFont val="宋体"/>
        <charset val="134"/>
      </rPr>
      <t>供应商质量保证代表（姓名</t>
    </r>
    <r>
      <rPr>
        <sz val="10"/>
        <rFont val="Arial"/>
        <family val="2"/>
      </rPr>
      <t>/</t>
    </r>
    <r>
      <rPr>
        <sz val="10"/>
        <rFont val="宋体"/>
        <charset val="134"/>
      </rPr>
      <t>职位）：</t>
    </r>
    <phoneticPr fontId="2" type="noConversion"/>
  </si>
  <si>
    <r>
      <t xml:space="preserve">Supplier CA-PA Verification &amp; Finding Closure Date:                                                                                                                                                                             </t>
    </r>
    <r>
      <rPr>
        <sz val="10"/>
        <rFont val="宋体"/>
        <charset val="134"/>
      </rPr>
      <t>供应商整改完成关闭日期：</t>
    </r>
    <phoneticPr fontId="2" type="noConversion"/>
  </si>
  <si>
    <r>
      <t xml:space="preserve">Remarks:    </t>
    </r>
    <r>
      <rPr>
        <u/>
        <sz val="10"/>
        <rFont val="宋体"/>
        <charset val="134"/>
      </rPr>
      <t>备注：</t>
    </r>
    <phoneticPr fontId="2" type="noConversion"/>
  </si>
  <si>
    <r>
      <t xml:space="preserve">Watts Supplier Audit Checklist                                                                                                                                                                                                                                                            </t>
    </r>
    <r>
      <rPr>
        <sz val="10"/>
        <rFont val="宋体"/>
        <charset val="134"/>
      </rPr>
      <t>沃茨供应商审核检查表</t>
    </r>
  </si>
  <si>
    <r>
      <t xml:space="preserve">Audit Findings &amp; Observations                                                                                                                                                                                                                                                                                        </t>
    </r>
    <r>
      <rPr>
        <sz val="10"/>
        <rFont val="宋体"/>
        <charset val="134"/>
      </rPr>
      <t>审核发现和不合格项</t>
    </r>
    <phoneticPr fontId="2" type="noConversion"/>
  </si>
  <si>
    <r>
      <t xml:space="preserve">Supplier Name: </t>
    </r>
    <r>
      <rPr>
        <sz val="10"/>
        <rFont val="宋体"/>
        <charset val="134"/>
      </rPr>
      <t>供应商名称</t>
    </r>
    <r>
      <rPr>
        <sz val="10"/>
        <rFont val="Arial"/>
        <family val="2"/>
      </rPr>
      <t xml:space="preserve"> </t>
    </r>
    <phoneticPr fontId="2" type="noConversion"/>
  </si>
  <si>
    <r>
      <t xml:space="preserve">On Site Audit Date:                                                                                                                                                                                                      </t>
    </r>
    <r>
      <rPr>
        <sz val="10"/>
        <rFont val="宋体"/>
        <charset val="134"/>
      </rPr>
      <t>现场审核日期：</t>
    </r>
    <r>
      <rPr>
        <sz val="10"/>
        <rFont val="Arial"/>
        <family val="2"/>
      </rPr>
      <t xml:space="preserve"> </t>
    </r>
    <phoneticPr fontId="2" type="noConversion"/>
  </si>
  <si>
    <r>
      <t xml:space="preserve">Strengths / Observations                                                                                                                                                                                                                                                </t>
    </r>
    <r>
      <rPr>
        <b/>
        <sz val="10"/>
        <color indexed="9"/>
        <rFont val="宋体"/>
        <charset val="134"/>
      </rPr>
      <t>优势</t>
    </r>
    <r>
      <rPr>
        <b/>
        <sz val="10"/>
        <color indexed="9"/>
        <rFont val="Arial"/>
        <family val="2"/>
      </rPr>
      <t>/</t>
    </r>
    <r>
      <rPr>
        <b/>
        <sz val="10"/>
        <color indexed="9"/>
        <rFont val="宋体"/>
        <charset val="134"/>
      </rPr>
      <t>观察</t>
    </r>
    <phoneticPr fontId="2" type="noConversion"/>
  </si>
  <si>
    <t>Item</t>
  </si>
  <si>
    <t>Checklist Requirement</t>
  </si>
  <si>
    <r>
      <t xml:space="preserve">Number                      </t>
    </r>
    <r>
      <rPr>
        <sz val="10"/>
        <rFont val="宋体"/>
        <charset val="134"/>
      </rPr>
      <t>检查清单要求编号</t>
    </r>
    <phoneticPr fontId="2" type="noConversion"/>
  </si>
  <si>
    <r>
      <t xml:space="preserve">Observations &amp; Comments                                                                                                                                                                                                </t>
    </r>
    <r>
      <rPr>
        <sz val="10"/>
        <rFont val="宋体"/>
        <charset val="134"/>
      </rPr>
      <t>发现和评论</t>
    </r>
    <phoneticPr fontId="2" type="noConversion"/>
  </si>
  <si>
    <r>
      <t xml:space="preserve">Watts Audit Leader (name &amp; title) </t>
    </r>
    <r>
      <rPr>
        <sz val="10"/>
        <rFont val="宋体"/>
        <charset val="134"/>
      </rPr>
      <t>沃茨审核组长（姓名</t>
    </r>
    <r>
      <rPr>
        <sz val="10"/>
        <rFont val="Arial"/>
        <family val="2"/>
      </rPr>
      <t>/</t>
    </r>
    <r>
      <rPr>
        <sz val="10"/>
        <rFont val="宋体"/>
        <charset val="134"/>
      </rPr>
      <t>职位）：</t>
    </r>
  </si>
  <si>
    <r>
      <t xml:space="preserve">Watts Supplier Audit Checklist                                                                                                                                                                                                                                          </t>
    </r>
    <r>
      <rPr>
        <sz val="10"/>
        <rFont val="宋体"/>
        <charset val="134"/>
      </rPr>
      <t>沃茨供应商审核检查表</t>
    </r>
  </si>
  <si>
    <r>
      <t xml:space="preserve">Supplier Name:                                                          </t>
    </r>
    <r>
      <rPr>
        <sz val="10"/>
        <rFont val="宋体"/>
        <charset val="134"/>
      </rPr>
      <t>供应商名称：</t>
    </r>
  </si>
  <si>
    <r>
      <t xml:space="preserve">On-Site Audit Date:                    </t>
    </r>
    <r>
      <rPr>
        <sz val="10"/>
        <rFont val="宋体"/>
        <charset val="134"/>
      </rPr>
      <t>现场审核日期：</t>
    </r>
    <phoneticPr fontId="2" type="noConversion"/>
  </si>
  <si>
    <t>Finding</t>
  </si>
  <si>
    <t>Ref. To</t>
  </si>
  <si>
    <t>ROOT CAUSE</t>
  </si>
  <si>
    <r>
      <t xml:space="preserve">REMEDIAL ACTION          </t>
    </r>
    <r>
      <rPr>
        <sz val="10"/>
        <rFont val="宋体"/>
        <charset val="134"/>
      </rPr>
      <t>紧急措施</t>
    </r>
    <phoneticPr fontId="2" type="noConversion"/>
  </si>
  <si>
    <r>
      <t xml:space="preserve">CORRECTIVE ACTION                    </t>
    </r>
    <r>
      <rPr>
        <sz val="10"/>
        <rFont val="宋体"/>
        <charset val="134"/>
      </rPr>
      <t>纠正措施</t>
    </r>
    <phoneticPr fontId="2" type="noConversion"/>
  </si>
  <si>
    <t>CONTROLS</t>
  </si>
  <si>
    <r>
      <t xml:space="preserve">No.        </t>
    </r>
    <r>
      <rPr>
        <sz val="10"/>
        <rFont val="宋体"/>
        <charset val="134"/>
      </rPr>
      <t>调查结果编号</t>
    </r>
    <phoneticPr fontId="2" type="noConversion"/>
  </si>
  <si>
    <r>
      <t xml:space="preserve">Ques        </t>
    </r>
    <r>
      <rPr>
        <sz val="10"/>
        <rFont val="宋体"/>
        <charset val="134"/>
      </rPr>
      <t>相关的问题</t>
    </r>
    <r>
      <rPr>
        <sz val="10"/>
        <rFont val="Arial"/>
        <family val="2"/>
      </rPr>
      <t>.</t>
    </r>
    <phoneticPr fontId="2" type="noConversion"/>
  </si>
  <si>
    <t>&amp; Scope of Problem Including</t>
    <phoneticPr fontId="2" type="noConversion"/>
  </si>
  <si>
    <r>
      <t>Immediate Actions Taken to</t>
    </r>
    <r>
      <rPr>
        <sz val="10"/>
        <rFont val="宋体"/>
        <charset val="134"/>
      </rPr>
      <t>立即采取的措施</t>
    </r>
    <phoneticPr fontId="2" type="noConversion"/>
  </si>
  <si>
    <t>Taken to Address Root Cause</t>
    <phoneticPr fontId="2" type="noConversion"/>
  </si>
  <si>
    <t>Actions Taken to Prevent Similar</t>
  </si>
  <si>
    <t>Deployed to Monitor CA/PA</t>
  </si>
  <si>
    <r>
      <t xml:space="preserve">Effectiveness                       </t>
    </r>
    <r>
      <rPr>
        <sz val="10"/>
        <rFont val="宋体"/>
        <charset val="134"/>
      </rPr>
      <t>整改和预防措施的有效性验证和监督</t>
    </r>
    <phoneticPr fontId="2" type="noConversion"/>
  </si>
  <si>
    <r>
      <t xml:space="preserve">Submitted by (name &amp; title):               </t>
    </r>
    <r>
      <rPr>
        <sz val="10"/>
        <rFont val="宋体"/>
        <charset val="134"/>
      </rPr>
      <t>拟订（姓名</t>
    </r>
    <r>
      <rPr>
        <sz val="10"/>
        <rFont val="Arial"/>
        <family val="2"/>
      </rPr>
      <t>/</t>
    </r>
    <r>
      <rPr>
        <sz val="10"/>
        <rFont val="宋体"/>
        <charset val="134"/>
      </rPr>
      <t>职位）：</t>
    </r>
    <phoneticPr fontId="2" type="noConversion"/>
  </si>
  <si>
    <r>
      <t xml:space="preserve">Date Supplier CA-PA Plan Submitted:                                    </t>
    </r>
    <r>
      <rPr>
        <sz val="10"/>
        <rFont val="宋体"/>
        <charset val="134"/>
      </rPr>
      <t>供应商整改－预防计划提交的日期：</t>
    </r>
    <phoneticPr fontId="2" type="noConversion"/>
  </si>
  <si>
    <r>
      <t>Date Supplier CA-PA Plan Reviewed:</t>
    </r>
    <r>
      <rPr>
        <sz val="10"/>
        <rFont val="宋体"/>
        <charset val="134"/>
      </rPr>
      <t>供应商整改－预防计划审核日期：</t>
    </r>
    <phoneticPr fontId="2" type="noConversion"/>
  </si>
  <si>
    <r>
      <t>Remarks:</t>
    </r>
    <r>
      <rPr>
        <u/>
        <sz val="10"/>
        <rFont val="宋体"/>
        <charset val="134"/>
      </rPr>
      <t>备注：</t>
    </r>
    <phoneticPr fontId="2" type="noConversion"/>
  </si>
  <si>
    <r>
      <t xml:space="preserve">Supplier Name:                 </t>
    </r>
    <r>
      <rPr>
        <sz val="10"/>
        <color indexed="12"/>
        <rFont val="宋体"/>
        <charset val="134"/>
      </rPr>
      <t>供应商名称：</t>
    </r>
    <phoneticPr fontId="2" type="noConversion"/>
  </si>
  <si>
    <r>
      <t xml:space="preserve">SQA Reference No.:          </t>
    </r>
    <r>
      <rPr>
        <sz val="10"/>
        <rFont val="宋体"/>
        <charset val="134"/>
      </rPr>
      <t>供应商质量保证参考编号：</t>
    </r>
    <phoneticPr fontId="2" type="noConversion"/>
  </si>
  <si>
    <t>Checklist</t>
  </si>
  <si>
    <t>Requirement</t>
  </si>
  <si>
    <r>
      <t xml:space="preserve">WSAC Cross Reference to ISO 9001:2008 and ISO 9001:2015                                                                                                                                 </t>
    </r>
    <r>
      <rPr>
        <sz val="10"/>
        <rFont val="宋体"/>
        <charset val="134"/>
      </rPr>
      <t>沃茨供应商审核检查表可参照</t>
    </r>
    <r>
      <rPr>
        <sz val="10"/>
        <rFont val="Arial"/>
        <family val="2"/>
      </rPr>
      <t xml:space="preserve"> ISO 9001:2008和ISO 9001:2015</t>
    </r>
  </si>
  <si>
    <t>ISO 9001: 2015</t>
  </si>
  <si>
    <t>ISO 9001: 2008</t>
  </si>
  <si>
    <r>
      <t xml:space="preserve">Documented Procedures                                                                             </t>
    </r>
    <r>
      <rPr>
        <u/>
        <sz val="10"/>
        <rFont val="宋体"/>
        <charset val="134"/>
      </rPr>
      <t>文件规定程序</t>
    </r>
    <phoneticPr fontId="2" type="noConversion"/>
  </si>
  <si>
    <r>
      <t xml:space="preserve">Documentation Requirements                                             </t>
    </r>
    <r>
      <rPr>
        <sz val="10"/>
        <rFont val="宋体"/>
        <charset val="134"/>
      </rPr>
      <t>文件要求</t>
    </r>
  </si>
  <si>
    <t>7.5.2  7.5.3</t>
  </si>
  <si>
    <r>
      <t xml:space="preserve">Doc Control                                                                          </t>
    </r>
    <r>
      <rPr>
        <sz val="10"/>
        <rFont val="宋体"/>
        <charset val="134"/>
      </rPr>
      <t>文件控制</t>
    </r>
  </si>
  <si>
    <t>7.1, 7.2</t>
  </si>
  <si>
    <t>4.2.4</t>
  </si>
  <si>
    <r>
      <t xml:space="preserve">Control of Records                                                             </t>
    </r>
    <r>
      <rPr>
        <sz val="10"/>
        <rFont val="宋体"/>
        <charset val="134"/>
      </rPr>
      <t>记录控制</t>
    </r>
  </si>
  <si>
    <r>
      <t xml:space="preserve">Internal Audits                                                                   </t>
    </r>
    <r>
      <rPr>
        <sz val="10"/>
        <rFont val="宋体"/>
        <charset val="134"/>
      </rPr>
      <t>内部审核</t>
    </r>
  </si>
  <si>
    <t>2.1, 2.2</t>
  </si>
  <si>
    <t>8.7      10.2</t>
  </si>
  <si>
    <t>6.3, 10.6, 12.1</t>
  </si>
  <si>
    <r>
      <t xml:space="preserve">Corrective Action                                                              </t>
    </r>
    <r>
      <rPr>
        <sz val="10"/>
        <rFont val="宋体"/>
        <charset val="134"/>
      </rPr>
      <t>纠正措施</t>
    </r>
  </si>
  <si>
    <t>2.3, 9.3, 11.4, 12.4</t>
  </si>
  <si>
    <t>6.1      10.2</t>
  </si>
  <si>
    <r>
      <t xml:space="preserve">Preventive Action                                                                 </t>
    </r>
    <r>
      <rPr>
        <sz val="10"/>
        <rFont val="宋体"/>
        <charset val="134"/>
      </rPr>
      <t>预防措施</t>
    </r>
  </si>
  <si>
    <r>
      <t xml:space="preserve">Records Required                                                                                    </t>
    </r>
    <r>
      <rPr>
        <u/>
        <sz val="10"/>
        <rFont val="宋体"/>
        <charset val="134"/>
      </rPr>
      <t>要求的记录</t>
    </r>
    <phoneticPr fontId="2" type="noConversion"/>
  </si>
  <si>
    <t>9.3.1</t>
  </si>
  <si>
    <t>5.6.1</t>
  </si>
  <si>
    <t>3.1, 3.2, 3.3</t>
  </si>
  <si>
    <t>8.2.3  8.2.4</t>
  </si>
  <si>
    <t>7.2.2</t>
  </si>
  <si>
    <t>5.1, 7.3</t>
  </si>
  <si>
    <t>8.3.3</t>
  </si>
  <si>
    <t>7.3.2</t>
  </si>
  <si>
    <t>8.3.4</t>
  </si>
  <si>
    <t>7.3.4</t>
  </si>
  <si>
    <t>7.3.5</t>
  </si>
  <si>
    <t>7.3.6</t>
  </si>
  <si>
    <t>5.3, 8.4, 16.4</t>
  </si>
  <si>
    <t>8.3.6  8.5.6</t>
  </si>
  <si>
    <t>7.3.7</t>
  </si>
  <si>
    <r>
      <t xml:space="preserve">Control of Changes                                                                   </t>
    </r>
    <r>
      <rPr>
        <sz val="10"/>
        <rFont val="宋体"/>
        <charset val="134"/>
      </rPr>
      <t>变化控制</t>
    </r>
  </si>
  <si>
    <t>8.4     8.4.1  8.4.2</t>
  </si>
  <si>
    <t>8.1, 8.2, 8.3, 8.4, 9.1</t>
  </si>
  <si>
    <t>9.2, 10.5</t>
  </si>
  <si>
    <r>
      <t xml:space="preserve">Customer property                                                                  </t>
    </r>
    <r>
      <rPr>
        <sz val="10"/>
        <rFont val="宋体"/>
        <charset val="134"/>
      </rPr>
      <t>顾客财产</t>
    </r>
  </si>
  <si>
    <t>8.5, 14.1</t>
  </si>
  <si>
    <t>7.1.5 7.1.5.1 7.5.1.2</t>
  </si>
  <si>
    <t>7.6a</t>
  </si>
  <si>
    <t>13.1, 13.2, 13.3, 13.4, 13.5</t>
  </si>
  <si>
    <t>6.1, 6.2, 6.4, 10.4</t>
  </si>
  <si>
    <t>6.3, 10.6, 12.1, 12.2, 12.3, 12.5</t>
  </si>
  <si>
    <r>
      <t xml:space="preserve">Corrective Action                                                                       </t>
    </r>
    <r>
      <rPr>
        <sz val="10"/>
        <rFont val="宋体"/>
        <charset val="134"/>
      </rPr>
      <t>纠正措施</t>
    </r>
  </si>
  <si>
    <t>1.2, 2.3, 9.3, 11.4, 12.4</t>
  </si>
  <si>
    <t>6.1      10.3</t>
  </si>
  <si>
    <r>
      <t xml:space="preserve">Preventive Action                                                                </t>
    </r>
    <r>
      <rPr>
        <sz val="10"/>
        <rFont val="宋体"/>
        <charset val="134"/>
      </rPr>
      <t>预防措施</t>
    </r>
  </si>
  <si>
    <t>1.2, 9.3</t>
  </si>
  <si>
    <t>Date 日期</t>
  </si>
  <si>
    <t>Description 描述</t>
  </si>
  <si>
    <t>Responsible Person 负责人</t>
  </si>
  <si>
    <t>Jan Egbers</t>
  </si>
  <si>
    <t>Added "Self Score" record to auto-populate corresponding "Standard Checklist". 添加“自我评分”记录以自动填充相应的“标准清单”。</t>
  </si>
  <si>
    <t>Added "Self Audit Score", "Initial Score" and "Final Score" to each audit section for clarity. 为了清楚起见，为每个审核部分增加了“自我审核分数”，“初始分数”和“最终分数”。</t>
  </si>
  <si>
    <t>Deleted Audit Record (1-3) Redundant 删除审核记录(1-3)冗余</t>
  </si>
  <si>
    <t>Deleted Audit Record (4-6) Redundant 删除审核记录(4-6)冗余</t>
  </si>
  <si>
    <t>Added Chinese translation for 7.3 and 7.4  添加7.3和7.4的中文翻译</t>
  </si>
  <si>
    <t>Added Chinese to Self-Score tab     添加中文到自我评分选项卡</t>
  </si>
  <si>
    <t>Changed "Supplier Self Score Fill-in" to Supplier Self-Audit Fill-in" for consistency.   为了一致性，将“供应商自我评分填写”改为“供应商自我审计填写”。</t>
  </si>
  <si>
    <t>Added Chinese translation for "Supplier Instructions", "Supplier Information", "Basic Quality Capabilities" and Title translations for "Supplier Self-Audit Fill-in".  加入“供应商说明”，“供应商信息”，“基本质量能力”和“供应商自我审计填写”的翻译。</t>
  </si>
  <si>
    <t>Added Chinese translation for "Turtle Diagram". 加入中文翻译英英解释手机版。</t>
  </si>
  <si>
    <t>Added formulas to auto-populate "Supplier Name" cells with the supplier name from "Supplier Information" sheet. 添加公式以使用“供應商信息”表中的供應商名稱自動填充“供應商名稱”單元格。</t>
  </si>
  <si>
    <t>Daniel Griffin</t>
  </si>
  <si>
    <t>Added formulas to auto-populate the self-audit and on-site audit dates using the dates provided on the "Supplier Information" sheet.
添加公式以使用“供应商信息”表中提供的日期自动填充自我审核和现场审核日期。</t>
  </si>
  <si>
    <t>Some Formatting Changes on the "Supplier Information" Sheet.
“供应商信息”表格上的一些格式更改。</t>
  </si>
  <si>
    <t>Added Formulas to auto-populate the Watts SQE Auditor Name &amp; Ttitle cells with the name from the "Supplier Information" sheet. 
添加公式以使用“供应商信息”表中的名称自动填充Watts SQE审核员名称和Ttitle单元格。</t>
  </si>
  <si>
    <t>Added highlight cell formulas to auto-fill the horizontal bars with the appropriate color and length on each of the Standard Checklists.
添加高亮单元格公式以在每个标准清单上自动填充具有适当颜色和长度的水平条。</t>
  </si>
  <si>
    <t>4.3h</t>
  </si>
  <si>
    <t>Watts Code of Business Conduct (p. 26)</t>
  </si>
  <si>
    <r>
      <t>2.1</t>
    </r>
    <r>
      <rPr>
        <sz val="10"/>
        <rFont val="宋体"/>
        <charset val="134"/>
      </rPr>
      <t>在分析明显的商业趋势，设计审查，客户满意度调查或其他行动的基础上采取预防性措施。需要书面化程序。需要记录。</t>
    </r>
    <phoneticPr fontId="107" type="noConversion"/>
  </si>
  <si>
    <r>
      <t>2.2</t>
    </r>
    <r>
      <rPr>
        <sz val="10"/>
        <rFont val="宋体"/>
        <charset val="134"/>
      </rPr>
      <t>采用正式途径有条理的积极推动成本抑制和其他持续改进措施。需要书面化程序。需要记录。</t>
    </r>
    <phoneticPr fontId="107" type="noConversion"/>
  </si>
  <si>
    <r>
      <t xml:space="preserve">WATTS SUPPLIER AUDIT PROGRAM -- OVERVIEW </t>
    </r>
    <r>
      <rPr>
        <b/>
        <sz val="11"/>
        <color theme="0"/>
        <rFont val="宋体"/>
        <family val="3"/>
        <charset val="134"/>
      </rPr>
      <t>沃茨供应商审核程序--概述</t>
    </r>
    <phoneticPr fontId="107" type="noConversion"/>
  </si>
  <si>
    <r>
      <t>ESG SELF-AUDIT: ENVIRONMENTAL &amp; SOCIAL PERFORMANCE  ESG</t>
    </r>
    <r>
      <rPr>
        <b/>
        <sz val="11"/>
        <color indexed="9"/>
        <rFont val="宋体"/>
        <family val="3"/>
        <charset val="134"/>
      </rPr>
      <t>自我审核：环境和社会绩效</t>
    </r>
    <phoneticPr fontId="107" type="noConversion"/>
  </si>
  <si>
    <r>
      <t xml:space="preserve">Contact the Watts representative with any questions.                                                                                                                         
</t>
    </r>
    <r>
      <rPr>
        <b/>
        <sz val="11"/>
        <rFont val="宋体"/>
        <family val="3"/>
        <charset val="134"/>
      </rPr>
      <t>如有任何問題，請聯繫</t>
    </r>
    <r>
      <rPr>
        <b/>
        <sz val="11"/>
        <rFont val="Times New Roman"/>
        <family val="1"/>
      </rPr>
      <t>Watts</t>
    </r>
    <r>
      <rPr>
        <b/>
        <sz val="11"/>
        <rFont val="宋体"/>
        <family val="3"/>
        <charset val="134"/>
      </rPr>
      <t>代表。</t>
    </r>
    <phoneticPr fontId="107" type="noConversion"/>
  </si>
  <si>
    <r>
      <rPr>
        <b/>
        <sz val="12"/>
        <rFont val="Times New Roman"/>
        <family val="1"/>
      </rPr>
      <t>Self-Assessment and Audit Process</t>
    </r>
    <r>
      <rPr>
        <b/>
        <sz val="12"/>
        <rFont val="宋体"/>
        <family val="3"/>
        <charset val="134"/>
      </rPr>
      <t>自我评估和审核过程</t>
    </r>
    <r>
      <rPr>
        <b/>
        <sz val="12"/>
        <rFont val="Times New Roman"/>
        <family val="1"/>
      </rPr>
      <t>:</t>
    </r>
    <r>
      <rPr>
        <sz val="11"/>
        <color rgb="FFFF0000"/>
        <rFont val="Times New Roman"/>
        <family val="1"/>
      </rPr>
      <t xml:space="preserve">
</t>
    </r>
    <r>
      <rPr>
        <sz val="11"/>
        <rFont val="Times New Roman"/>
        <family val="1"/>
      </rPr>
      <t xml:space="preserve">1. Suppliers to be audited determined by annual spend, total rejects, or other critical factors as determined by purchasing department
    </t>
    </r>
    <r>
      <rPr>
        <sz val="11"/>
        <rFont val="宋体"/>
        <family val="3"/>
        <charset val="134"/>
      </rPr>
      <t>根据年度支出，总不良率，或其他采购部定义的关键指标来确认需要审核的供应商。</t>
    </r>
    <r>
      <rPr>
        <sz val="11"/>
        <rFont val="Times New Roman"/>
        <family val="1"/>
      </rPr>
      <t xml:space="preserve">
2. Supplier questionnaire sent out by purchasing department for self-assessment to all suppliers by end of quarter 1 each year
    </t>
    </r>
    <r>
      <rPr>
        <sz val="11"/>
        <rFont val="宋体"/>
        <family val="3"/>
        <charset val="134"/>
      </rPr>
      <t>采购部在每年的第一季度末向所有供应商发送供应商调查表，供其自我评估。</t>
    </r>
    <r>
      <rPr>
        <sz val="11"/>
        <rFont val="Times New Roman"/>
        <family val="1"/>
      </rPr>
      <t xml:space="preserve">
3. Suppliers are given 30 days to self-assess
    </t>
    </r>
    <r>
      <rPr>
        <sz val="11"/>
        <rFont val="宋体"/>
        <family val="3"/>
        <charset val="134"/>
      </rPr>
      <t>供应商有30天的时间进行自我评估。</t>
    </r>
    <r>
      <rPr>
        <sz val="11"/>
        <rFont val="Times New Roman"/>
        <family val="1"/>
      </rPr>
      <t xml:space="preserve">
4. Reminders are sent out on the 1st and 4th weeks of April for suppliers who have not yet returned the questionnaire
    </t>
    </r>
    <r>
      <rPr>
        <sz val="11"/>
        <rFont val="宋体"/>
        <family val="3"/>
        <charset val="134"/>
      </rPr>
      <t>在4月的第1周和第4周向还未返回调查表的供应商发送提醒。</t>
    </r>
    <r>
      <rPr>
        <sz val="11"/>
        <rFont val="Times New Roman"/>
        <family val="1"/>
      </rPr>
      <t xml:space="preserve">
5. Extensions are provided as needed based on extenuating circumstances as defined by purchasing department
    </t>
    </r>
    <r>
      <rPr>
        <sz val="11"/>
        <rFont val="宋体"/>
        <family val="3"/>
        <charset val="134"/>
      </rPr>
      <t>根据采购部定义的情有可原的情況，在需要時可提供延期。</t>
    </r>
    <r>
      <rPr>
        <sz val="11"/>
        <rFont val="Times New Roman"/>
        <family val="1"/>
      </rPr>
      <t xml:space="preserve">
6. Self assessments are reviewed and recorded throughout quarter 2 of fiscal year
    </t>
    </r>
    <r>
      <rPr>
        <sz val="11"/>
        <rFont val="宋体"/>
        <family val="3"/>
        <charset val="134"/>
      </rPr>
      <t>自我评估在财务年度的第二季度进行审核和记录。</t>
    </r>
    <r>
      <rPr>
        <sz val="11"/>
        <rFont val="Times New Roman"/>
        <family val="1"/>
      </rPr>
      <t xml:space="preserve">
7. A risk assessment process is used to identify suppliers for a desk review or on-site audit by purchasing where generally:
    </t>
    </r>
    <r>
      <rPr>
        <sz val="11"/>
        <rFont val="宋体"/>
        <family val="3"/>
        <charset val="134"/>
      </rPr>
      <t>一般用风险评估来确认对供应商进行文件审核还是现场审核。</t>
    </r>
    <r>
      <rPr>
        <sz val="11"/>
        <rFont val="Times New Roman"/>
        <family val="1"/>
      </rPr>
      <t xml:space="preserve">
     a. 100% of suppliers scoring lower than 65% receive an audit or remediation periodic meeting scheduled
         </t>
    </r>
    <r>
      <rPr>
        <sz val="11"/>
        <rFont val="宋体"/>
        <family val="3"/>
        <charset val="134"/>
      </rPr>
      <t>对分数低于65%的所有供应商，进行审核或定期召开整改会议。</t>
    </r>
    <r>
      <rPr>
        <sz val="11"/>
        <rFont val="Times New Roman"/>
        <family val="1"/>
      </rPr>
      <t xml:space="preserve">
     b. 100% of the top 5% of annual spend are audited
         </t>
    </r>
    <r>
      <rPr>
        <sz val="11"/>
        <rFont val="宋体"/>
        <family val="3"/>
        <charset val="134"/>
      </rPr>
      <t>对年度支出排名前5%的所有供应商进行审核。</t>
    </r>
    <r>
      <rPr>
        <sz val="11"/>
        <rFont val="Times New Roman"/>
        <family val="1"/>
      </rPr>
      <t xml:space="preserve">
8. Audits are scheduled with suppliers through quarter 3 using the audit section of the self-assessment checklist
    </t>
    </r>
    <r>
      <rPr>
        <sz val="11"/>
        <rFont val="宋体"/>
        <family val="3"/>
        <charset val="134"/>
      </rPr>
      <t>在第三季度，与供应商制定审核计划，并使用自我评估检查表的审核部分进行审核。</t>
    </r>
    <r>
      <rPr>
        <sz val="11"/>
        <rFont val="Times New Roman"/>
        <family val="1"/>
      </rPr>
      <t xml:space="preserve">
9. Scores are adjusted based on the audit and any corrective action plans found
    </t>
    </r>
    <r>
      <rPr>
        <sz val="11"/>
        <rFont val="宋体"/>
        <family val="3"/>
        <charset val="134"/>
      </rPr>
      <t>可根据审核情况和纠正措施计划调整分数。</t>
    </r>
    <phoneticPr fontId="107" type="noConversion"/>
  </si>
  <si>
    <r>
      <rPr>
        <b/>
        <u/>
        <sz val="10"/>
        <color theme="1"/>
        <rFont val="Arial"/>
        <family val="2"/>
      </rPr>
      <t xml:space="preserve">Instructions for Suppliers </t>
    </r>
    <r>
      <rPr>
        <b/>
        <u/>
        <sz val="10"/>
        <color theme="1"/>
        <rFont val="宋体"/>
        <family val="3"/>
        <charset val="134"/>
      </rPr>
      <t>说明</t>
    </r>
    <r>
      <rPr>
        <b/>
        <u/>
        <sz val="10"/>
        <color theme="1"/>
        <rFont val="Arial"/>
        <family val="2"/>
      </rPr>
      <t xml:space="preserve">
</t>
    </r>
    <r>
      <rPr>
        <sz val="10"/>
        <color theme="1"/>
        <rFont val="Arial"/>
        <family val="2"/>
      </rPr>
      <t xml:space="preserve">
1) Complete the "Supplier Self-Audit" section only. 
    </t>
    </r>
    <r>
      <rPr>
        <sz val="10"/>
        <color theme="1"/>
        <rFont val="宋体"/>
        <family val="3"/>
        <charset val="134"/>
      </rPr>
      <t>仅填写</t>
    </r>
    <r>
      <rPr>
        <sz val="10"/>
        <color theme="1"/>
        <rFont val="Arial"/>
        <family val="2"/>
      </rPr>
      <t>“</t>
    </r>
    <r>
      <rPr>
        <sz val="10"/>
        <color theme="1"/>
        <rFont val="宋体"/>
        <family val="3"/>
        <charset val="134"/>
      </rPr>
      <t>供应商自我审核</t>
    </r>
    <r>
      <rPr>
        <sz val="10"/>
        <color theme="1"/>
        <rFont val="Arial"/>
        <family val="2"/>
      </rPr>
      <t>”</t>
    </r>
    <r>
      <rPr>
        <sz val="10"/>
        <color theme="1"/>
        <rFont val="宋体"/>
        <family val="3"/>
        <charset val="134"/>
      </rPr>
      <t>部分。</t>
    </r>
    <r>
      <rPr>
        <sz val="10"/>
        <color theme="1"/>
        <rFont val="Arial"/>
        <family val="2"/>
      </rPr>
      <t xml:space="preserve">
2) Enter "X" in the appropriate shaded cell in columns P through S. Note, some cells are pre-filled and cannot be edited.
    </t>
    </r>
    <r>
      <rPr>
        <sz val="10"/>
        <color theme="1"/>
        <rFont val="宋体"/>
        <family val="3"/>
        <charset val="134"/>
      </rPr>
      <t>在</t>
    </r>
    <r>
      <rPr>
        <sz val="10"/>
        <color theme="1"/>
        <rFont val="Arial"/>
        <family val="2"/>
      </rPr>
      <t>P</t>
    </r>
    <r>
      <rPr>
        <sz val="10"/>
        <color theme="1"/>
        <rFont val="宋体"/>
        <family val="3"/>
        <charset val="134"/>
      </rPr>
      <t>至</t>
    </r>
    <r>
      <rPr>
        <sz val="10"/>
        <color theme="1"/>
        <rFont val="Arial"/>
        <family val="2"/>
      </rPr>
      <t>S</t>
    </r>
    <r>
      <rPr>
        <sz val="10"/>
        <color theme="1"/>
        <rFont val="宋体"/>
        <family val="3"/>
        <charset val="134"/>
      </rPr>
      <t>栏的相应阴影单元格内输入</t>
    </r>
    <r>
      <rPr>
        <sz val="10"/>
        <color theme="1"/>
        <rFont val="Arial"/>
        <family val="2"/>
      </rPr>
      <t>“X”</t>
    </r>
    <r>
      <rPr>
        <sz val="10"/>
        <color theme="1"/>
        <rFont val="宋体"/>
        <family val="3"/>
        <charset val="134"/>
      </rPr>
      <t>。注意，有些单元格已被预先填写，不能编辑。</t>
    </r>
    <r>
      <rPr>
        <sz val="10"/>
        <color theme="1"/>
        <rFont val="Arial"/>
        <family val="2"/>
      </rPr>
      <t xml:space="preserve">
3) If "Not applicable" is indicated in column Q, please explain the reason in column W.  
    </t>
    </r>
    <r>
      <rPr>
        <sz val="10"/>
        <color theme="1"/>
        <rFont val="宋体"/>
        <family val="3"/>
        <charset val="134"/>
      </rPr>
      <t>如果在</t>
    </r>
    <r>
      <rPr>
        <sz val="10"/>
        <color theme="1"/>
        <rFont val="Arial"/>
        <family val="2"/>
      </rPr>
      <t>Q</t>
    </r>
    <r>
      <rPr>
        <sz val="10"/>
        <color theme="1"/>
        <rFont val="宋体"/>
        <family val="3"/>
        <charset val="134"/>
      </rPr>
      <t>栏中注明</t>
    </r>
    <r>
      <rPr>
        <sz val="10"/>
        <color theme="1"/>
        <rFont val="Arial"/>
        <family val="2"/>
      </rPr>
      <t>“</t>
    </r>
    <r>
      <rPr>
        <sz val="10"/>
        <color theme="1"/>
        <rFont val="宋体"/>
        <family val="3"/>
        <charset val="134"/>
      </rPr>
      <t>不适用</t>
    </r>
    <r>
      <rPr>
        <sz val="10"/>
        <color theme="1"/>
        <rFont val="Arial"/>
        <family val="2"/>
      </rPr>
      <t>”</t>
    </r>
    <r>
      <rPr>
        <sz val="10"/>
        <color theme="1"/>
        <rFont val="宋体"/>
        <family val="3"/>
        <charset val="134"/>
      </rPr>
      <t>，请在</t>
    </r>
    <r>
      <rPr>
        <sz val="10"/>
        <color theme="1"/>
        <rFont val="Arial"/>
        <family val="2"/>
      </rPr>
      <t>W</t>
    </r>
    <r>
      <rPr>
        <sz val="10"/>
        <color theme="1"/>
        <rFont val="宋体"/>
        <family val="3"/>
        <charset val="134"/>
      </rPr>
      <t>栏中填写原因</t>
    </r>
    <r>
      <rPr>
        <sz val="10"/>
        <color theme="1"/>
        <rFont val="Arial"/>
        <family val="2"/>
      </rPr>
      <t xml:space="preserve">
4) Enter a score of </t>
    </r>
    <r>
      <rPr>
        <b/>
        <sz val="10"/>
        <color theme="1"/>
        <rFont val="Arial"/>
        <family val="2"/>
      </rPr>
      <t>0, 5, 7 or 10</t>
    </r>
    <r>
      <rPr>
        <sz val="10"/>
        <color theme="1"/>
        <rFont val="Arial"/>
        <family val="2"/>
      </rPr>
      <t xml:space="preserve"> in column U. 
    </t>
    </r>
    <r>
      <rPr>
        <sz val="10"/>
        <color theme="1"/>
        <rFont val="宋体"/>
        <family val="3"/>
        <charset val="134"/>
      </rPr>
      <t>在</t>
    </r>
    <r>
      <rPr>
        <sz val="10"/>
        <color theme="1"/>
        <rFont val="Arial"/>
        <family val="2"/>
      </rPr>
      <t>U</t>
    </r>
    <r>
      <rPr>
        <sz val="10"/>
        <color theme="1"/>
        <rFont val="宋体"/>
        <family val="3"/>
        <charset val="134"/>
      </rPr>
      <t>栏中输入</t>
    </r>
    <r>
      <rPr>
        <sz val="10"/>
        <color theme="1"/>
        <rFont val="Arial"/>
        <family val="2"/>
      </rPr>
      <t>0,5,7</t>
    </r>
    <r>
      <rPr>
        <sz val="10"/>
        <color theme="1"/>
        <rFont val="宋体"/>
        <family val="3"/>
        <charset val="134"/>
      </rPr>
      <t>或</t>
    </r>
    <r>
      <rPr>
        <sz val="10"/>
        <color theme="1"/>
        <rFont val="Arial"/>
        <family val="2"/>
      </rPr>
      <t>10</t>
    </r>
    <r>
      <rPr>
        <sz val="10"/>
        <color theme="1"/>
        <rFont val="宋体"/>
        <family val="3"/>
        <charset val="134"/>
      </rPr>
      <t>分</t>
    </r>
    <r>
      <rPr>
        <sz val="10"/>
        <color theme="1"/>
        <rFont val="Arial"/>
        <family val="2"/>
      </rPr>
      <t xml:space="preserve">
  - 0 = Does not meet criteria </t>
    </r>
    <r>
      <rPr>
        <sz val="10"/>
        <color theme="1"/>
        <rFont val="宋体"/>
        <family val="3"/>
        <charset val="134"/>
      </rPr>
      <t>不符合标准</t>
    </r>
    <r>
      <rPr>
        <sz val="10"/>
        <color theme="1"/>
        <rFont val="Arial"/>
        <family val="2"/>
      </rPr>
      <t xml:space="preserve">          
  - 5 = Partially meets criteria </t>
    </r>
    <r>
      <rPr>
        <sz val="10"/>
        <color theme="1"/>
        <rFont val="宋体"/>
        <family val="3"/>
        <charset val="134"/>
      </rPr>
      <t>部分符合标准</t>
    </r>
    <r>
      <rPr>
        <sz val="10"/>
        <color theme="1"/>
        <rFont val="Arial"/>
        <family val="2"/>
      </rPr>
      <t xml:space="preserve">
  - 7 = Substantially meets criteria </t>
    </r>
    <r>
      <rPr>
        <sz val="10"/>
        <color theme="1"/>
        <rFont val="宋体"/>
        <family val="3"/>
        <charset val="134"/>
      </rPr>
      <t>基本符合标准</t>
    </r>
    <r>
      <rPr>
        <sz val="10"/>
        <color theme="1"/>
        <rFont val="Arial"/>
        <family val="2"/>
      </rPr>
      <t xml:space="preserve">
  - 10 = Fully meets criteria </t>
    </r>
    <r>
      <rPr>
        <sz val="10"/>
        <color theme="1"/>
        <rFont val="宋体"/>
        <family val="3"/>
        <charset val="134"/>
      </rPr>
      <t>完全符合标准</t>
    </r>
    <r>
      <rPr>
        <sz val="10"/>
        <color theme="1"/>
        <rFont val="Arial"/>
        <family val="2"/>
      </rPr>
      <t xml:space="preserve">
Example: If a policy or procedure exists but not implemented, score is 5/10. If the policy or procedure is implemented but missing one element, score is 7/10. 
</t>
    </r>
    <r>
      <rPr>
        <sz val="10"/>
        <color theme="1"/>
        <rFont val="宋体"/>
        <family val="3"/>
        <charset val="134"/>
      </rPr>
      <t>例如：如果有政策或程序但是没有执行，得分</t>
    </r>
    <r>
      <rPr>
        <sz val="10"/>
        <color theme="1"/>
        <rFont val="Arial"/>
        <family val="2"/>
      </rPr>
      <t>5/10</t>
    </r>
    <r>
      <rPr>
        <sz val="10"/>
        <color theme="1"/>
        <rFont val="宋体"/>
        <family val="3"/>
        <charset val="134"/>
      </rPr>
      <t>。如果政策或程序已被执行，但缺少某项内容，得分</t>
    </r>
    <r>
      <rPr>
        <sz val="10"/>
        <color theme="1"/>
        <rFont val="Arial"/>
        <family val="2"/>
      </rPr>
      <t>7/10</t>
    </r>
    <r>
      <rPr>
        <sz val="10"/>
        <color theme="1"/>
        <rFont val="宋体"/>
        <family val="3"/>
        <charset val="134"/>
      </rPr>
      <t>。</t>
    </r>
    <phoneticPr fontId="107" type="noConversion"/>
  </si>
  <si>
    <r>
      <t xml:space="preserve">0.0 General </t>
    </r>
    <r>
      <rPr>
        <b/>
        <sz val="11"/>
        <color indexed="9"/>
        <rFont val="宋体"/>
        <family val="3"/>
        <charset val="134"/>
      </rPr>
      <t>总则</t>
    </r>
    <phoneticPr fontId="107" type="noConversion"/>
  </si>
  <si>
    <r>
      <t xml:space="preserve">General
</t>
    </r>
    <r>
      <rPr>
        <sz val="10"/>
        <color theme="1"/>
        <rFont val="宋体"/>
        <family val="3"/>
        <charset val="134"/>
      </rPr>
      <t>总则</t>
    </r>
    <phoneticPr fontId="107" type="noConversion"/>
  </si>
  <si>
    <r>
      <t xml:space="preserve">Supplier has read, understood, and agrees to comply with the principles laid out in Watts' Code of Business Conduct.
</t>
    </r>
    <r>
      <rPr>
        <sz val="10"/>
        <rFont val="宋体"/>
        <family val="3"/>
        <charset val="134"/>
      </rPr>
      <t>供应商已阅读、理解并同意遵守沃茨《商业行为准则》中规定的原则。</t>
    </r>
    <phoneticPr fontId="107" type="noConversion"/>
  </si>
  <si>
    <r>
      <t xml:space="preserve">Required
</t>
    </r>
    <r>
      <rPr>
        <b/>
        <sz val="10"/>
        <rFont val="宋体"/>
        <family val="3"/>
        <charset val="134"/>
      </rPr>
      <t>要求</t>
    </r>
    <phoneticPr fontId="107" type="noConversion"/>
  </si>
  <si>
    <r>
      <t xml:space="preserve">Supplier Self-Audit </t>
    </r>
    <r>
      <rPr>
        <b/>
        <sz val="10"/>
        <color theme="0"/>
        <rFont val="宋体"/>
        <family val="3"/>
        <charset val="134"/>
      </rPr>
      <t>供应商自我审核</t>
    </r>
    <phoneticPr fontId="107" type="noConversion"/>
  </si>
  <si>
    <r>
      <t xml:space="preserve">Onsite Audit </t>
    </r>
    <r>
      <rPr>
        <b/>
        <sz val="10"/>
        <color theme="0"/>
        <rFont val="宋体"/>
        <family val="3"/>
        <charset val="134"/>
      </rPr>
      <t>现场审核</t>
    </r>
    <phoneticPr fontId="107" type="noConversion"/>
  </si>
  <si>
    <r>
      <t xml:space="preserve">Applicable?
</t>
    </r>
    <r>
      <rPr>
        <sz val="10"/>
        <color theme="0" tint="-0.499984740745262"/>
        <rFont val="宋体"/>
        <family val="3"/>
        <charset val="134"/>
      </rPr>
      <t>适用？</t>
    </r>
    <phoneticPr fontId="107" type="noConversion"/>
  </si>
  <si>
    <r>
      <t xml:space="preserve">Meets criteria?
</t>
    </r>
    <r>
      <rPr>
        <sz val="10"/>
        <color theme="0" tint="-0.499984740745262"/>
        <rFont val="宋体"/>
        <family val="3"/>
        <charset val="134"/>
      </rPr>
      <t>符合标准？</t>
    </r>
    <phoneticPr fontId="107" type="noConversion"/>
  </si>
  <si>
    <r>
      <t>% Achieved
%</t>
    </r>
    <r>
      <rPr>
        <sz val="10"/>
        <color theme="0" tint="-0.499984740745262"/>
        <rFont val="宋体"/>
        <family val="3"/>
        <charset val="134"/>
      </rPr>
      <t>完成</t>
    </r>
    <phoneticPr fontId="107" type="noConversion"/>
  </si>
  <si>
    <r>
      <t xml:space="preserve">If Not Applicable: Please Explain
</t>
    </r>
    <r>
      <rPr>
        <sz val="10"/>
        <color rgb="FFC00000"/>
        <rFont val="宋体"/>
        <family val="3"/>
        <charset val="134"/>
      </rPr>
      <t>如果不适用，请解释</t>
    </r>
    <phoneticPr fontId="107" type="noConversion"/>
  </si>
  <si>
    <r>
      <t xml:space="preserve">If Not Applicable: Please Explain
</t>
    </r>
    <r>
      <rPr>
        <sz val="10"/>
        <color rgb="FFC00000"/>
        <rFont val="宋体"/>
        <family val="3"/>
        <charset val="134"/>
      </rPr>
      <t>如果不适用，请解释</t>
    </r>
    <phoneticPr fontId="107" type="noConversion"/>
  </si>
  <si>
    <r>
      <t>% Achieved
%</t>
    </r>
    <r>
      <rPr>
        <sz val="10"/>
        <rFont val="宋体"/>
        <family val="3"/>
        <charset val="134"/>
      </rPr>
      <t>完成</t>
    </r>
    <phoneticPr fontId="107" type="noConversion"/>
  </si>
  <si>
    <r>
      <t xml:space="preserve">Meets criteria?
</t>
    </r>
    <r>
      <rPr>
        <sz val="10"/>
        <rFont val="宋体"/>
        <family val="3"/>
        <charset val="134"/>
      </rPr>
      <t>符合标准？</t>
    </r>
    <phoneticPr fontId="107" type="noConversion"/>
  </si>
  <si>
    <r>
      <t xml:space="preserve">Applicable?
</t>
    </r>
    <r>
      <rPr>
        <sz val="10"/>
        <rFont val="宋体"/>
        <family val="3"/>
        <charset val="134"/>
      </rPr>
      <t>适用？</t>
    </r>
    <phoneticPr fontId="107" type="noConversion"/>
  </si>
  <si>
    <r>
      <t>% Achieved
%</t>
    </r>
    <r>
      <rPr>
        <sz val="10"/>
        <color rgb="FF0000FF"/>
        <rFont val="宋体"/>
        <family val="3"/>
        <charset val="134"/>
      </rPr>
      <t>完成</t>
    </r>
    <phoneticPr fontId="107" type="noConversion"/>
  </si>
  <si>
    <r>
      <t xml:space="preserve">Meets criteria?
</t>
    </r>
    <r>
      <rPr>
        <sz val="10"/>
        <color rgb="FF0000FF"/>
        <rFont val="宋体"/>
        <family val="3"/>
        <charset val="134"/>
      </rPr>
      <t>符合标准？</t>
    </r>
    <phoneticPr fontId="107" type="noConversion"/>
  </si>
  <si>
    <r>
      <t xml:space="preserve">Applicable?
</t>
    </r>
    <r>
      <rPr>
        <sz val="10"/>
        <color rgb="FF0000FF"/>
        <rFont val="宋体"/>
        <family val="3"/>
        <charset val="134"/>
      </rPr>
      <t>适用？</t>
    </r>
    <phoneticPr fontId="107" type="noConversion"/>
  </si>
  <si>
    <r>
      <t xml:space="preserve">Section 0.0 Scoring
0.0 </t>
    </r>
    <r>
      <rPr>
        <b/>
        <sz val="10"/>
        <color theme="0"/>
        <rFont val="宋体"/>
        <family val="3"/>
        <charset val="134"/>
      </rPr>
      <t>部分得分</t>
    </r>
    <phoneticPr fontId="107" type="noConversion"/>
  </si>
  <si>
    <r>
      <t xml:space="preserve">1.0 Labor Rights </t>
    </r>
    <r>
      <rPr>
        <b/>
        <sz val="11"/>
        <color indexed="9"/>
        <rFont val="宋体"/>
        <family val="3"/>
        <charset val="134"/>
      </rPr>
      <t>劳工权利</t>
    </r>
    <phoneticPr fontId="107" type="noConversion"/>
  </si>
  <si>
    <r>
      <t xml:space="preserve">Forced labor
</t>
    </r>
    <r>
      <rPr>
        <sz val="10"/>
        <color theme="1"/>
        <rFont val="宋体"/>
        <family val="3"/>
        <charset val="134"/>
      </rPr>
      <t>强迫劳动</t>
    </r>
    <phoneticPr fontId="107" type="noConversion"/>
  </si>
  <si>
    <r>
      <t xml:space="preserve">Supplier commits to complying with all laws pertaining to forced labor, slavery and human trafficking in accordance with Watts policies.
</t>
    </r>
    <r>
      <rPr>
        <sz val="10"/>
        <rFont val="宋体"/>
        <family val="3"/>
        <charset val="134"/>
      </rPr>
      <t>供应商承诺根据沃茨的政策，遵守与强迫劳动、奴役和人口贩运有关的所有法律。</t>
    </r>
    <phoneticPr fontId="107" type="noConversion"/>
  </si>
  <si>
    <r>
      <t xml:space="preserve">Supplier has read, understood, and agrees to comply with Watts' Anti-Human Trafficking Policy.
</t>
    </r>
    <r>
      <rPr>
        <sz val="10"/>
        <rFont val="宋体"/>
        <family val="3"/>
        <charset val="134"/>
      </rPr>
      <t>供应商已阅读、理解并同意遵守沃茨的《反人口贩运政策》。</t>
    </r>
    <phoneticPr fontId="107" type="noConversion"/>
  </si>
  <si>
    <r>
      <t xml:space="preserve">Supplier has in place an Anti-Trafficking Policy and Compliance Plan and documentation is provided. 
</t>
    </r>
    <r>
      <rPr>
        <sz val="10"/>
        <rFont val="宋体"/>
        <family val="3"/>
        <charset val="134"/>
      </rPr>
      <t>供应商已制定了反人口贩运政策和合规计划，并提供相关文件。</t>
    </r>
    <phoneticPr fontId="107" type="noConversion"/>
  </si>
  <si>
    <r>
      <t xml:space="preserve">Supplier has conducted due diligence to ensure that neither your operations nor those of your agents or suppliers are engaged in any trafficking-related activities.
</t>
    </r>
    <r>
      <rPr>
        <sz val="10"/>
        <rFont val="宋体"/>
        <family val="3"/>
        <charset val="134"/>
      </rPr>
      <t>供应商已进行了尽职调查，以确保贵公司或贵公司代理或供应商的业务不参与任何与贩运有关的活动。</t>
    </r>
    <phoneticPr fontId="107" type="noConversion"/>
  </si>
  <si>
    <r>
      <t xml:space="preserve">Supplier has taken action to remedy and report any trafficking-related activities found.
</t>
    </r>
    <r>
      <rPr>
        <sz val="10"/>
        <rFont val="宋体"/>
        <family val="3"/>
        <charset val="134"/>
      </rPr>
      <t>供应商对发现的任何与贩运有关的活动，已采取行动进行纠正和报告。</t>
    </r>
    <phoneticPr fontId="107" type="noConversion"/>
  </si>
  <si>
    <r>
      <t xml:space="preserve">Child labor
</t>
    </r>
    <r>
      <rPr>
        <sz val="10"/>
        <color theme="1"/>
        <rFont val="宋体"/>
        <family val="3"/>
        <charset val="134"/>
      </rPr>
      <t>童工</t>
    </r>
    <phoneticPr fontId="107" type="noConversion"/>
  </si>
  <si>
    <r>
      <t xml:space="preserve">Supplier commits to complying with all laws pertaining to child labor in accordance with Watts policies.
</t>
    </r>
    <r>
      <rPr>
        <sz val="10"/>
        <color theme="1"/>
        <rFont val="宋体"/>
        <family val="3"/>
        <charset val="134"/>
      </rPr>
      <t>供应商承诺根据沃茨的政策，遵守所有与童工有关的法律。</t>
    </r>
    <phoneticPr fontId="107" type="noConversion"/>
  </si>
  <si>
    <r>
      <t xml:space="preserve">Policies or procedures are in place to prevent child labor and documentation is provided.
</t>
    </r>
    <r>
      <rPr>
        <sz val="10"/>
        <color theme="1"/>
        <rFont val="宋体"/>
        <family val="3"/>
        <charset val="134"/>
      </rPr>
      <t>已制定了防止雇用童工的政策或程序，并提供文件。</t>
    </r>
    <phoneticPr fontId="107" type="noConversion"/>
  </si>
  <si>
    <r>
      <t xml:space="preserve">Due diligence has been conducted to ensure that neither your operations nor those of your agents or suppliers are engaged in using child labor as described by these conventions.
</t>
    </r>
    <r>
      <rPr>
        <sz val="10"/>
        <color theme="1"/>
        <rFont val="宋体"/>
        <family val="3"/>
        <charset val="134"/>
      </rPr>
      <t>已进行了尽职调查，以确保贵公司或贵公司的代理商或供应商的经营活动中没有雇用这些公约中所述的童工。</t>
    </r>
    <phoneticPr fontId="107" type="noConversion"/>
  </si>
  <si>
    <r>
      <t xml:space="preserve">Actions have been taken to remedy and report any child labor-related activities found.
</t>
    </r>
    <r>
      <rPr>
        <sz val="10"/>
        <color theme="1"/>
        <rFont val="宋体"/>
        <family val="3"/>
        <charset val="134"/>
      </rPr>
      <t>对发现的任何与童工有关的活动，已采取行动进行纠正和报告。</t>
    </r>
    <phoneticPr fontId="107" type="noConversion"/>
  </si>
  <si>
    <r>
      <t xml:space="preserve">Freedom of Association
</t>
    </r>
    <r>
      <rPr>
        <sz val="10"/>
        <color theme="1"/>
        <rFont val="宋体"/>
        <family val="3"/>
        <charset val="134"/>
      </rPr>
      <t>结社自由</t>
    </r>
    <phoneticPr fontId="107" type="noConversion"/>
  </si>
  <si>
    <r>
      <t xml:space="preserve">Supplier commits to upholding employees' rights to freedom of association and collective bargaining in accordance with relevant laws.
</t>
    </r>
    <r>
      <rPr>
        <sz val="10"/>
        <color theme="1"/>
        <rFont val="宋体"/>
        <family val="3"/>
        <charset val="134"/>
      </rPr>
      <t>供应商承诺根据相关法律维护员工的结社自由和集体谈判的权利。</t>
    </r>
    <phoneticPr fontId="107" type="noConversion"/>
  </si>
  <si>
    <r>
      <t xml:space="preserve">Policies or procedures are in place to facilitate employees' rights to free association and collective bargaining. Documentation is provided. 
</t>
    </r>
    <r>
      <rPr>
        <sz val="10"/>
        <color theme="1"/>
        <rFont val="宋体"/>
        <family val="3"/>
        <charset val="134"/>
      </rPr>
      <t>制定了政策或程序，以促进员工自由结社和集体谈判的权利。并提供文件。</t>
    </r>
    <phoneticPr fontId="107" type="noConversion"/>
  </si>
  <si>
    <r>
      <t xml:space="preserve">Suppliers
</t>
    </r>
    <r>
      <rPr>
        <sz val="10"/>
        <color theme="1"/>
        <rFont val="宋体"/>
        <family val="3"/>
        <charset val="134"/>
      </rPr>
      <t>供应商</t>
    </r>
    <phoneticPr fontId="107" type="noConversion"/>
  </si>
  <si>
    <r>
      <t xml:space="preserve">Direct suppliers are required to adhere to the above commitments and prohibitions related to child labor, forced labor, and freedom of association. Documentation of these requirements is provided. 
</t>
    </r>
    <r>
      <rPr>
        <sz val="10"/>
        <rFont val="宋体"/>
        <family val="3"/>
        <charset val="134"/>
      </rPr>
      <t>直接供应商必须遵守上述有关童工、强迫劳动和结社自由的承诺和禁令。提供这些要求的文件。</t>
    </r>
    <phoneticPr fontId="107" type="noConversion"/>
  </si>
  <si>
    <r>
      <t xml:space="preserve">Section 1.0 Scoring
1.0 </t>
    </r>
    <r>
      <rPr>
        <b/>
        <sz val="10"/>
        <color theme="0"/>
        <rFont val="宋体"/>
        <family val="3"/>
        <charset val="134"/>
      </rPr>
      <t>部分得分</t>
    </r>
    <phoneticPr fontId="107" type="noConversion"/>
  </si>
  <si>
    <r>
      <t xml:space="preserve">Reference
</t>
    </r>
    <r>
      <rPr>
        <b/>
        <sz val="10"/>
        <color theme="1"/>
        <rFont val="宋体"/>
        <family val="3"/>
        <charset val="134"/>
      </rPr>
      <t>参考</t>
    </r>
    <phoneticPr fontId="107" type="noConversion"/>
  </si>
  <si>
    <r>
      <t xml:space="preserve">Required
</t>
    </r>
    <r>
      <rPr>
        <b/>
        <sz val="10"/>
        <rFont val="宋体"/>
        <family val="3"/>
        <charset val="134"/>
      </rPr>
      <t>要求</t>
    </r>
    <phoneticPr fontId="107" type="noConversion"/>
  </si>
  <si>
    <r>
      <t xml:space="preserve">Discrimination, Harassment, and Abuse
</t>
    </r>
    <r>
      <rPr>
        <sz val="10"/>
        <color theme="1"/>
        <rFont val="宋体"/>
        <family val="3"/>
        <charset val="134"/>
      </rPr>
      <t>歧视、骚扰和虐待</t>
    </r>
    <phoneticPr fontId="107" type="noConversion"/>
  </si>
  <si>
    <r>
      <t xml:space="preserve">Supplier commits to complying with the anti-discrimination principles in Watts Code of Business Conduct, including prohibiting discrimination on the basis of person’s race, color, religion, age, gender, national origin, citizenship status, marital status, sexual orientation, disability, veteran status, or other protected status.
</t>
    </r>
    <r>
      <rPr>
        <sz val="10"/>
        <color theme="1"/>
        <rFont val="宋体"/>
        <family val="3"/>
        <charset val="134"/>
      </rPr>
      <t>供应商承诺遵守沃茨《商业行为准则》中的反歧视原则，包括禁止基于个人的种族、肤色、宗教、年龄、性别、国籍、公民身份、婚姻状况、性取向、残疾、退伍军人身份或其他受保护身份的歧视。</t>
    </r>
    <phoneticPr fontId="107" type="noConversion"/>
  </si>
  <si>
    <r>
      <t xml:space="preserve">Policies are in place to prevent employment discrimination and documentation of these is provided. 
</t>
    </r>
    <r>
      <rPr>
        <sz val="10"/>
        <color theme="1"/>
        <rFont val="宋体"/>
        <family val="3"/>
        <charset val="134"/>
      </rPr>
      <t>制定了防止就业歧视的政策，并提供相关文件。</t>
    </r>
    <phoneticPr fontId="107" type="noConversion"/>
  </si>
  <si>
    <r>
      <t xml:space="preserve">Supplier commits to providing a workplace free from harassment and abuse in accordance with Watts' Code of Business Conduct, including prohibiting behavior that contributes to an intimidating, hostile, or offensive work environment.
</t>
    </r>
    <r>
      <rPr>
        <sz val="10"/>
        <color theme="1"/>
        <rFont val="宋体"/>
        <family val="3"/>
        <charset val="134"/>
      </rPr>
      <t>供应商承诺根据沃茨《商业行为准则》，提供一个没有骚扰和虐待的工作场所，包括禁止助长恐吓性、敌对性或冒犯性工作环境的行为。</t>
    </r>
    <phoneticPr fontId="107" type="noConversion"/>
  </si>
  <si>
    <r>
      <t xml:space="preserve">Policies are in place to prevent harassment and abusive behavior and documentation is provided. 
</t>
    </r>
    <r>
      <rPr>
        <sz val="10"/>
        <color theme="1"/>
        <rFont val="宋体"/>
        <family val="3"/>
        <charset val="134"/>
      </rPr>
      <t>制定了防止骚扰和虐待行为的政策，并提供文件。</t>
    </r>
    <phoneticPr fontId="107" type="noConversion"/>
  </si>
  <si>
    <r>
      <t xml:space="preserve">Health &amp; Safety
</t>
    </r>
    <r>
      <rPr>
        <sz val="10"/>
        <color theme="1"/>
        <rFont val="宋体"/>
        <family val="3"/>
        <charset val="134"/>
      </rPr>
      <t>健康</t>
    </r>
    <r>
      <rPr>
        <sz val="10"/>
        <color theme="1"/>
        <rFont val="Arial"/>
        <family val="2"/>
      </rPr>
      <t>&amp;</t>
    </r>
    <r>
      <rPr>
        <sz val="10"/>
        <color theme="1"/>
        <rFont val="宋体"/>
        <family val="3"/>
        <charset val="134"/>
      </rPr>
      <t>安全</t>
    </r>
    <phoneticPr fontId="107" type="noConversion"/>
  </si>
  <si>
    <r>
      <t xml:space="preserve">Supplier commits to providing a safe and secure work environment to protect the health and safety of employees, in accordance with Watts' Code of Business Conduct?
</t>
    </r>
    <r>
      <rPr>
        <sz val="10"/>
        <color theme="1"/>
        <rFont val="宋体"/>
        <family val="3"/>
        <charset val="134"/>
      </rPr>
      <t>供应商承诺根据沃茨《商业行为准则》，提供安全可靠的工作环境，以保护员工的健康和安全。</t>
    </r>
    <phoneticPr fontId="107" type="noConversion"/>
  </si>
  <si>
    <r>
      <t xml:space="preserve">Workplace health and safety related policies, procedures, and/or compliance plans are in place and implemented. Documentation of these policies, plans or procedures is provided. 
</t>
    </r>
    <r>
      <rPr>
        <sz val="10"/>
        <rFont val="宋体"/>
        <family val="3"/>
        <charset val="134"/>
      </rPr>
      <t>制定并执行与工作场所健康和安全有关的政策、程序和</t>
    </r>
    <r>
      <rPr>
        <sz val="10"/>
        <rFont val="Arial"/>
        <family val="2"/>
      </rPr>
      <t>/</t>
    </r>
    <r>
      <rPr>
        <sz val="10"/>
        <rFont val="宋体"/>
        <family val="3"/>
        <charset val="134"/>
      </rPr>
      <t>或合规计划。提供这些政策、计划或程序的文件。</t>
    </r>
    <phoneticPr fontId="107" type="noConversion"/>
  </si>
  <si>
    <r>
      <t xml:space="preserve">Supplier Self-Audit </t>
    </r>
    <r>
      <rPr>
        <b/>
        <sz val="10"/>
        <color theme="0"/>
        <rFont val="宋体"/>
        <family val="3"/>
        <charset val="134"/>
      </rPr>
      <t>供应商自我审核</t>
    </r>
    <phoneticPr fontId="107" type="noConversion"/>
  </si>
  <si>
    <r>
      <t xml:space="preserve">Applicable?
</t>
    </r>
    <r>
      <rPr>
        <sz val="10"/>
        <color theme="0" tint="-0.499984740745262"/>
        <rFont val="宋体"/>
        <family val="3"/>
        <charset val="134"/>
      </rPr>
      <t>适用？</t>
    </r>
    <phoneticPr fontId="107" type="noConversion"/>
  </si>
  <si>
    <r>
      <t xml:space="preserve">Meets criteria?
</t>
    </r>
    <r>
      <rPr>
        <sz val="10"/>
        <color theme="0" tint="-0.499984740745262"/>
        <rFont val="宋体"/>
        <family val="3"/>
        <charset val="134"/>
      </rPr>
      <t>符合标准？</t>
    </r>
    <phoneticPr fontId="107" type="noConversion"/>
  </si>
  <si>
    <t>Req'd Met</t>
    <phoneticPr fontId="107" type="noConversion"/>
  </si>
  <si>
    <t>Applic.</t>
    <phoneticPr fontId="107" type="noConversion"/>
  </si>
  <si>
    <t>Not Applic.</t>
    <phoneticPr fontId="107" type="noConversion"/>
  </si>
  <si>
    <t>Met</t>
    <phoneticPr fontId="107" type="noConversion"/>
  </si>
  <si>
    <r>
      <t xml:space="preserve">If Not Applicable: Please Explain
</t>
    </r>
    <r>
      <rPr>
        <sz val="10"/>
        <color rgb="FFC00000"/>
        <rFont val="宋体"/>
        <family val="3"/>
        <charset val="134"/>
      </rPr>
      <t>如果不适用，请解释</t>
    </r>
    <phoneticPr fontId="107" type="noConversion"/>
  </si>
  <si>
    <r>
      <t xml:space="preserve">If Not Applicable: Please Explain
</t>
    </r>
    <r>
      <rPr>
        <sz val="10"/>
        <color rgb="FFC00000"/>
        <rFont val="宋体"/>
        <family val="3"/>
        <charset val="134"/>
      </rPr>
      <t>如果不适用，请解释</t>
    </r>
    <phoneticPr fontId="107" type="noConversion"/>
  </si>
  <si>
    <r>
      <t xml:space="preserve">Wages
</t>
    </r>
    <r>
      <rPr>
        <sz val="10"/>
        <color theme="1"/>
        <rFont val="宋体"/>
        <family val="3"/>
        <charset val="134"/>
      </rPr>
      <t>工资</t>
    </r>
    <phoneticPr fontId="107" type="noConversion"/>
  </si>
  <si>
    <r>
      <t xml:space="preserve">Supplier commits to complying with all laws pertaining to distrubution of wages and the requirements in Watts' Code of Business Conduct, including accurate tracking and disbursement of wages for all hours worked and the prohibition of unlawful or unauthorized deductions from wages or benefits.
</t>
    </r>
    <r>
      <rPr>
        <sz val="10"/>
        <rFont val="宋体"/>
        <family val="3"/>
        <charset val="134"/>
      </rPr>
      <t>供应商承诺遵守与工资分配有关的所有法律以及沃茨《商业行为准则》中的要求，包括准确追踪和支付所有工作时间的工资，并禁止非法或未经授权扣减工资或福利。</t>
    </r>
    <phoneticPr fontId="107" type="noConversion"/>
  </si>
  <si>
    <r>
      <t xml:space="preserve">Policies or procedures are in place to ensure lawful issuance of wages. Documentation is provided. 
</t>
    </r>
    <r>
      <rPr>
        <sz val="10"/>
        <rFont val="宋体"/>
        <family val="3"/>
        <charset val="134"/>
      </rPr>
      <t>已制定政策或程序，确保合法发放工资。提供文件。</t>
    </r>
    <phoneticPr fontId="107" type="noConversion"/>
  </si>
  <si>
    <r>
      <t xml:space="preserve">Working Time
</t>
    </r>
    <r>
      <rPr>
        <sz val="10"/>
        <color theme="1"/>
        <rFont val="宋体"/>
        <family val="3"/>
        <charset val="134"/>
      </rPr>
      <t>工作时间</t>
    </r>
    <phoneticPr fontId="107" type="noConversion"/>
  </si>
  <si>
    <r>
      <t xml:space="preserve">Supplier commits to complying with all laws pertaining to working hours and the requirements in Watts' Code of Business Conduct, including the accurate recording of hours worked, regular and overtime working hours that do not exceed the maximum allowable by law, and honoring legally required rest periods, holidays, and days off.
</t>
    </r>
    <r>
      <rPr>
        <sz val="10"/>
        <rFont val="宋体"/>
        <family val="3"/>
        <charset val="134"/>
      </rPr>
      <t>供应商承诺遵守所有与工作时间有关的法律和沃茨《商业行为准则》中的要求，包括准确记录工作时间、不超过法律允许的最大正常工作时间和加班时间，以及遵守法律规定的休息时间、节假日和休息日。</t>
    </r>
    <phoneticPr fontId="107" type="noConversion"/>
  </si>
  <si>
    <r>
      <t xml:space="preserve">Policies are in place to limit working hours and documentation is provided. 
</t>
    </r>
    <r>
      <rPr>
        <sz val="10"/>
        <rFont val="宋体"/>
        <family val="3"/>
        <charset val="134"/>
      </rPr>
      <t>制定了限制工作时间的政策，并提供文件。</t>
    </r>
    <phoneticPr fontId="107" type="noConversion"/>
  </si>
  <si>
    <r>
      <t xml:space="preserve">Suppliers
</t>
    </r>
    <r>
      <rPr>
        <sz val="10"/>
        <color theme="1"/>
        <rFont val="宋体"/>
        <family val="3"/>
        <charset val="134"/>
      </rPr>
      <t>供应商</t>
    </r>
    <phoneticPr fontId="107" type="noConversion"/>
  </si>
  <si>
    <r>
      <t xml:space="preserve">Direct suppliers are required to adhere to the above commitments and prohibitions related to harassment and abuse, discrimination, health and safety, wages, and working time. Documentation of these requirements is provided. 
</t>
    </r>
    <r>
      <rPr>
        <sz val="10"/>
        <rFont val="宋体"/>
        <family val="3"/>
        <charset val="134"/>
      </rPr>
      <t>直接供应商必须遵守上述有关骚扰和虐待、歧视、健康和安全、工资和工作时间的承诺和禁令。并提供了这些要求的文件。</t>
    </r>
    <phoneticPr fontId="107" type="noConversion"/>
  </si>
  <si>
    <r>
      <t xml:space="preserve">Section 2.0 Scoring
2.0 </t>
    </r>
    <r>
      <rPr>
        <b/>
        <sz val="10"/>
        <color theme="0"/>
        <rFont val="宋体"/>
        <family val="3"/>
        <charset val="134"/>
      </rPr>
      <t>部分得分</t>
    </r>
    <phoneticPr fontId="107" type="noConversion"/>
  </si>
  <si>
    <r>
      <t xml:space="preserve">Reference
</t>
    </r>
    <r>
      <rPr>
        <b/>
        <sz val="10"/>
        <color theme="1"/>
        <rFont val="宋体"/>
        <family val="3"/>
        <charset val="134"/>
      </rPr>
      <t>参考</t>
    </r>
    <phoneticPr fontId="107" type="noConversion"/>
  </si>
  <si>
    <r>
      <t xml:space="preserve">Required
</t>
    </r>
    <r>
      <rPr>
        <b/>
        <sz val="10"/>
        <rFont val="宋体"/>
        <family val="3"/>
        <charset val="134"/>
      </rPr>
      <t>要求</t>
    </r>
    <phoneticPr fontId="107" type="noConversion"/>
  </si>
  <si>
    <r>
      <t xml:space="preserve">2.0 Working Conditions </t>
    </r>
    <r>
      <rPr>
        <b/>
        <sz val="11"/>
        <color theme="0"/>
        <rFont val="宋体"/>
        <family val="3"/>
        <charset val="134"/>
      </rPr>
      <t>工作环境</t>
    </r>
    <phoneticPr fontId="107" type="noConversion"/>
  </si>
  <si>
    <r>
      <t xml:space="preserve">3.0 Raw Materials Sourcing </t>
    </r>
    <r>
      <rPr>
        <b/>
        <sz val="11"/>
        <color indexed="9"/>
        <rFont val="宋体"/>
        <family val="3"/>
        <charset val="134"/>
      </rPr>
      <t>原材料采购</t>
    </r>
    <phoneticPr fontId="107" type="noConversion"/>
  </si>
  <si>
    <r>
      <t xml:space="preserve">Conflict Minerals
</t>
    </r>
    <r>
      <rPr>
        <sz val="10"/>
        <color theme="1"/>
        <rFont val="宋体"/>
        <family val="3"/>
        <charset val="134"/>
      </rPr>
      <t>冲突矿产</t>
    </r>
    <phoneticPr fontId="107" type="noConversion"/>
  </si>
  <si>
    <r>
      <t xml:space="preserve">Supplier has read, understood, and agrees to comply with Watts' Global Conflict Minerals Policy.
</t>
    </r>
    <r>
      <rPr>
        <sz val="10"/>
        <rFont val="宋体"/>
        <family val="3"/>
        <charset val="134"/>
      </rPr>
      <t>供应商已阅读、理解并同意遵守沃茨《全球冲突矿产政策》</t>
    </r>
    <phoneticPr fontId="107" type="noConversion"/>
  </si>
  <si>
    <r>
      <t xml:space="preserve">Supplier has completed the Conflict Minerals questionnaire. 
</t>
    </r>
    <r>
      <rPr>
        <sz val="10"/>
        <rFont val="宋体"/>
        <family val="3"/>
        <charset val="134"/>
      </rPr>
      <t>供应商已完成冲突矿产调查表。</t>
    </r>
    <phoneticPr fontId="107" type="noConversion"/>
  </si>
  <si>
    <r>
      <t xml:space="preserve">In addition to tracing Conflict Minerals originating in the Democratic Republic of Congo (DRC) and adjoining countries, the supplier conducts supply chain mapping to trace Conflict Minerals to other countries or sub-country regions of origin.
</t>
    </r>
    <r>
      <rPr>
        <sz val="10"/>
        <rFont val="宋体"/>
        <family val="3"/>
        <charset val="134"/>
      </rPr>
      <t>除了追踪来自刚果民主共和国</t>
    </r>
    <r>
      <rPr>
        <sz val="10"/>
        <rFont val="Arial"/>
        <family val="2"/>
      </rPr>
      <t>(DRC)</t>
    </r>
    <r>
      <rPr>
        <sz val="10"/>
        <rFont val="宋体"/>
        <family val="3"/>
        <charset val="134"/>
      </rPr>
      <t>及其毗邻国家的冲突矿产外，供应商还应进行供应链调查，以追踪冲突矿产到其他国家或区域的情况。</t>
    </r>
    <phoneticPr fontId="107" type="noConversion"/>
  </si>
  <si>
    <r>
      <t xml:space="preserve">Other raw materials are traced to the country of origin.
</t>
    </r>
    <r>
      <rPr>
        <sz val="10"/>
        <rFont val="宋体"/>
        <family val="3"/>
        <charset val="134"/>
      </rPr>
      <t>其他原材料都要追溯到原产国。</t>
    </r>
    <phoneticPr fontId="107" type="noConversion"/>
  </si>
  <si>
    <r>
      <t xml:space="preserve">Raw materials are traced beyond the country of origin to the producer level (e.g. mine or smelter). 
</t>
    </r>
    <r>
      <rPr>
        <sz val="10"/>
        <rFont val="宋体"/>
        <family val="3"/>
        <charset val="134"/>
      </rPr>
      <t>原材料可追溯从原产国到生产者</t>
    </r>
    <r>
      <rPr>
        <sz val="10"/>
        <rFont val="Arial"/>
        <family val="2"/>
      </rPr>
      <t>(</t>
    </r>
    <r>
      <rPr>
        <sz val="10"/>
        <rFont val="宋体"/>
        <family val="3"/>
        <charset val="134"/>
      </rPr>
      <t>如矿山或冶炼厂</t>
    </r>
    <r>
      <rPr>
        <sz val="10"/>
        <rFont val="Arial"/>
        <family val="2"/>
      </rPr>
      <t>)</t>
    </r>
    <r>
      <rPr>
        <sz val="10"/>
        <rFont val="宋体"/>
        <family val="3"/>
        <charset val="134"/>
      </rPr>
      <t>。</t>
    </r>
    <phoneticPr fontId="107" type="noConversion"/>
  </si>
  <si>
    <r>
      <t xml:space="preserve">Other Raw Materials
</t>
    </r>
    <r>
      <rPr>
        <sz val="10"/>
        <color theme="1"/>
        <rFont val="宋体"/>
        <family val="3"/>
        <charset val="134"/>
      </rPr>
      <t>其他原材料</t>
    </r>
    <phoneticPr fontId="107" type="noConversion"/>
  </si>
  <si>
    <r>
      <t xml:space="preserve">Supply Chain Due Diligence
</t>
    </r>
    <r>
      <rPr>
        <sz val="10"/>
        <color theme="1"/>
        <rFont val="宋体"/>
        <family val="3"/>
        <charset val="134"/>
      </rPr>
      <t>供应链尽职调查</t>
    </r>
    <phoneticPr fontId="107" type="noConversion"/>
  </si>
  <si>
    <r>
      <t xml:space="preserve">Supply chain due diligence is conducted to investigate and/or mitigate potential social risks such as child labor or human rights abuses. Note: Due diligence may include the use of third-party certifications or audit programs. 
</t>
    </r>
    <r>
      <rPr>
        <sz val="10"/>
        <rFont val="宋体"/>
        <family val="3"/>
        <charset val="134"/>
      </rPr>
      <t>供应链尽职调查是为了调查和</t>
    </r>
    <r>
      <rPr>
        <sz val="10"/>
        <rFont val="Arial"/>
        <family val="2"/>
      </rPr>
      <t>/</t>
    </r>
    <r>
      <rPr>
        <sz val="10"/>
        <rFont val="宋体"/>
        <family val="3"/>
        <charset val="134"/>
      </rPr>
      <t>或减轻潜在的社会风险，如童工或侵犯人权。注意</t>
    </r>
    <r>
      <rPr>
        <sz val="10"/>
        <rFont val="Arial"/>
        <family val="2"/>
      </rPr>
      <t>:</t>
    </r>
    <r>
      <rPr>
        <sz val="10"/>
        <rFont val="宋体"/>
        <family val="3"/>
        <charset val="134"/>
      </rPr>
      <t>尽职调查可能包括使用第三方认证或审核程序。</t>
    </r>
    <phoneticPr fontId="107" type="noConversion"/>
  </si>
  <si>
    <r>
      <t xml:space="preserve">Supply chain due diligence is conducted to investigate and/or mitigate potential environmental risks such as illegal harvesting or environmental pollution. Note: Due diligence may include the use of third-party certifications or audit programs. 
</t>
    </r>
    <r>
      <rPr>
        <sz val="10"/>
        <rFont val="宋体"/>
        <family val="3"/>
        <charset val="134"/>
      </rPr>
      <t>供应链尽职调查是为了调查和</t>
    </r>
    <r>
      <rPr>
        <sz val="10"/>
        <rFont val="Arial"/>
        <family val="2"/>
      </rPr>
      <t>/</t>
    </r>
    <r>
      <rPr>
        <sz val="10"/>
        <rFont val="宋体"/>
        <family val="3"/>
        <charset val="134"/>
      </rPr>
      <t>或减轻潜在的环境风险，如非法采伐或环境污染。注：尽职调查可能包括使用第三方认证或审计程序。</t>
    </r>
    <phoneticPr fontId="107" type="noConversion"/>
  </si>
  <si>
    <r>
      <t xml:space="preserve">Section 3.0 Scoring
3.0 </t>
    </r>
    <r>
      <rPr>
        <b/>
        <sz val="10"/>
        <color theme="0"/>
        <rFont val="宋体"/>
        <family val="3"/>
        <charset val="134"/>
      </rPr>
      <t>部分得分</t>
    </r>
    <phoneticPr fontId="107" type="noConversion"/>
  </si>
  <si>
    <r>
      <t xml:space="preserve">4.0 Environmental Management </t>
    </r>
    <r>
      <rPr>
        <b/>
        <sz val="11"/>
        <color indexed="9"/>
        <rFont val="宋体"/>
        <family val="3"/>
        <charset val="134"/>
      </rPr>
      <t>环境管理</t>
    </r>
    <phoneticPr fontId="107" type="noConversion"/>
  </si>
  <si>
    <r>
      <t xml:space="preserve">Environmental Management System
</t>
    </r>
    <r>
      <rPr>
        <sz val="10"/>
        <color theme="1"/>
        <rFont val="宋体"/>
        <family val="3"/>
        <charset val="134"/>
      </rPr>
      <t>环境管理体系</t>
    </r>
    <phoneticPr fontId="107" type="noConversion"/>
  </si>
  <si>
    <r>
      <t xml:space="preserve">An environmental management system is in place and documented. 
</t>
    </r>
    <r>
      <rPr>
        <sz val="10"/>
        <rFont val="宋体"/>
        <family val="3"/>
        <charset val="134"/>
      </rPr>
      <t>建立了环境管理体系并形成了文件。</t>
    </r>
    <phoneticPr fontId="107" type="noConversion"/>
  </si>
  <si>
    <r>
      <t xml:space="preserve">The management system is aligned with and/or certified to ISO 14001. 
</t>
    </r>
    <r>
      <rPr>
        <i/>
        <sz val="10"/>
        <rFont val="Arial"/>
        <family val="2"/>
      </rPr>
      <t xml:space="preserve">Score as "Partially Meets" if aligned but not certified, and "Fully Meets" if certified to ISO 14001, with documentation. 
</t>
    </r>
    <r>
      <rPr>
        <i/>
        <sz val="10"/>
        <rFont val="宋体"/>
        <family val="3"/>
        <charset val="134"/>
      </rPr>
      <t>管理体系与</t>
    </r>
    <r>
      <rPr>
        <i/>
        <sz val="10"/>
        <rFont val="Arial"/>
        <family val="2"/>
      </rPr>
      <t>ISO 14001</t>
    </r>
    <r>
      <rPr>
        <i/>
        <sz val="10"/>
        <rFont val="宋体"/>
        <family val="3"/>
        <charset val="134"/>
      </rPr>
      <t>保持一致和</t>
    </r>
    <r>
      <rPr>
        <i/>
        <sz val="10"/>
        <rFont val="Arial"/>
        <family val="2"/>
      </rPr>
      <t>/</t>
    </r>
    <r>
      <rPr>
        <i/>
        <sz val="10"/>
        <rFont val="宋体"/>
        <family val="3"/>
        <charset val="134"/>
      </rPr>
      <t>或通过认证。
如果一致但没有通过</t>
    </r>
    <r>
      <rPr>
        <i/>
        <sz val="10"/>
        <rFont val="Arial"/>
        <family val="2"/>
      </rPr>
      <t>ISO 14001</t>
    </r>
    <r>
      <rPr>
        <i/>
        <sz val="10"/>
        <rFont val="宋体"/>
        <family val="3"/>
        <charset val="134"/>
      </rPr>
      <t>认证，得分为</t>
    </r>
    <r>
      <rPr>
        <i/>
        <sz val="10"/>
        <rFont val="Arial"/>
        <family val="2"/>
      </rPr>
      <t>“</t>
    </r>
    <r>
      <rPr>
        <i/>
        <sz val="10"/>
        <rFont val="宋体"/>
        <family val="3"/>
        <charset val="134"/>
      </rPr>
      <t>部分符合</t>
    </r>
    <r>
      <rPr>
        <i/>
        <sz val="10"/>
        <rFont val="Arial"/>
        <family val="2"/>
      </rPr>
      <t>”</t>
    </r>
    <r>
      <rPr>
        <i/>
        <sz val="10"/>
        <rFont val="宋体"/>
        <family val="3"/>
        <charset val="134"/>
      </rPr>
      <t>，如果通过</t>
    </r>
    <r>
      <rPr>
        <i/>
        <sz val="10"/>
        <rFont val="Arial"/>
        <family val="2"/>
      </rPr>
      <t>ISO 14001</t>
    </r>
    <r>
      <rPr>
        <i/>
        <sz val="10"/>
        <rFont val="宋体"/>
        <family val="3"/>
        <charset val="134"/>
      </rPr>
      <t>认证，得分为</t>
    </r>
    <r>
      <rPr>
        <i/>
        <sz val="10"/>
        <rFont val="Arial"/>
        <family val="2"/>
      </rPr>
      <t>“</t>
    </r>
    <r>
      <rPr>
        <i/>
        <sz val="10"/>
        <rFont val="宋体"/>
        <family val="3"/>
        <charset val="134"/>
      </rPr>
      <t>完全符合</t>
    </r>
    <r>
      <rPr>
        <i/>
        <sz val="10"/>
        <rFont val="Arial"/>
        <family val="2"/>
      </rPr>
      <t>”</t>
    </r>
    <r>
      <rPr>
        <i/>
        <sz val="10"/>
        <rFont val="宋体"/>
        <family val="3"/>
        <charset val="134"/>
      </rPr>
      <t>，并提供文件。</t>
    </r>
    <phoneticPr fontId="107" type="noConversion"/>
  </si>
  <si>
    <r>
      <t xml:space="preserve">If no, a description of the management system and/or supporting documentation is provided.
</t>
    </r>
    <r>
      <rPr>
        <i/>
        <sz val="10"/>
        <rFont val="宋体"/>
        <family val="3"/>
        <charset val="134"/>
      </rPr>
      <t>如果没有，则提供管理体系的说明和</t>
    </r>
    <r>
      <rPr>
        <i/>
        <sz val="10"/>
        <rFont val="Arial"/>
        <family val="2"/>
      </rPr>
      <t>/</t>
    </r>
    <r>
      <rPr>
        <i/>
        <sz val="10"/>
        <rFont val="宋体"/>
        <family val="3"/>
        <charset val="134"/>
      </rPr>
      <t>或支持文件。</t>
    </r>
    <r>
      <rPr>
        <i/>
        <sz val="10"/>
        <rFont val="Arial"/>
        <family val="2"/>
      </rPr>
      <t xml:space="preserve"> </t>
    </r>
    <phoneticPr fontId="107" type="noConversion"/>
  </si>
  <si>
    <r>
      <t xml:space="preserve">The following indicators are monitored and recorded for supplier's operations:
</t>
    </r>
    <r>
      <rPr>
        <sz val="10"/>
        <rFont val="宋体"/>
        <family val="3"/>
        <charset val="134"/>
      </rPr>
      <t>对供应商的运营进行监控和记录的指标如下：</t>
    </r>
    <phoneticPr fontId="107" type="noConversion"/>
  </si>
  <si>
    <r>
      <t xml:space="preserve">Energy use
</t>
    </r>
    <r>
      <rPr>
        <sz val="10"/>
        <rFont val="宋体"/>
        <family val="3"/>
        <charset val="134"/>
      </rPr>
      <t>能源使用</t>
    </r>
    <phoneticPr fontId="107" type="noConversion"/>
  </si>
  <si>
    <r>
      <t xml:space="preserve">Water use
</t>
    </r>
    <r>
      <rPr>
        <sz val="10"/>
        <rFont val="宋体"/>
        <family val="3"/>
        <charset val="134"/>
      </rPr>
      <t>用水</t>
    </r>
    <phoneticPr fontId="107" type="noConversion"/>
  </si>
  <si>
    <r>
      <t xml:space="preserve">Water discharge/effluents
</t>
    </r>
    <r>
      <rPr>
        <sz val="10"/>
        <rFont val="宋体"/>
        <family val="3"/>
        <charset val="134"/>
      </rPr>
      <t>排水</t>
    </r>
    <r>
      <rPr>
        <sz val="10"/>
        <rFont val="Arial"/>
        <family val="2"/>
      </rPr>
      <t>/</t>
    </r>
    <r>
      <rPr>
        <sz val="10"/>
        <rFont val="宋体"/>
        <family val="3"/>
        <charset val="134"/>
      </rPr>
      <t>废水</t>
    </r>
    <phoneticPr fontId="107" type="noConversion"/>
  </si>
  <si>
    <r>
      <t xml:space="preserve">Material efficiency (e.g. yield optimization)
</t>
    </r>
    <r>
      <rPr>
        <sz val="10"/>
        <rFont val="宋体"/>
        <family val="3"/>
        <charset val="134"/>
      </rPr>
      <t>材料效率（如产量优化）</t>
    </r>
    <phoneticPr fontId="107" type="noConversion"/>
  </si>
  <si>
    <r>
      <t xml:space="preserve">Resource Efficiency
</t>
    </r>
    <r>
      <rPr>
        <sz val="10"/>
        <color theme="1"/>
        <rFont val="宋体"/>
        <family val="3"/>
        <charset val="134"/>
      </rPr>
      <t>资源效率</t>
    </r>
    <phoneticPr fontId="107" type="noConversion"/>
  </si>
  <si>
    <r>
      <t xml:space="preserve">Waste
</t>
    </r>
    <r>
      <rPr>
        <sz val="10"/>
        <rFont val="宋体"/>
        <family val="3"/>
        <charset val="134"/>
      </rPr>
      <t>浪费</t>
    </r>
    <phoneticPr fontId="107" type="noConversion"/>
  </si>
  <si>
    <r>
      <t xml:space="preserve">Packaging recycling
</t>
    </r>
    <r>
      <rPr>
        <sz val="10"/>
        <rFont val="宋体"/>
        <family val="3"/>
        <charset val="134"/>
      </rPr>
      <t>包装回收</t>
    </r>
    <phoneticPr fontId="107" type="noConversion"/>
  </si>
  <si>
    <r>
      <t xml:space="preserve">Greenhouse gas emissions
</t>
    </r>
    <r>
      <rPr>
        <sz val="10"/>
        <rFont val="宋体"/>
        <family val="3"/>
        <charset val="134"/>
      </rPr>
      <t>温室气体排放</t>
    </r>
    <phoneticPr fontId="107" type="noConversion"/>
  </si>
  <si>
    <r>
      <t xml:space="preserve">Other air emissions
</t>
    </r>
    <r>
      <rPr>
        <sz val="10"/>
        <rFont val="宋体"/>
        <family val="3"/>
        <charset val="134"/>
      </rPr>
      <t>其他气体排放</t>
    </r>
    <phoneticPr fontId="107" type="noConversion"/>
  </si>
  <si>
    <r>
      <t xml:space="preserve">Data for these indicators are externally reported. The most recent external report(s) is provided. 
</t>
    </r>
    <r>
      <rPr>
        <sz val="10"/>
        <rFont val="宋体"/>
        <family val="3"/>
        <charset val="134"/>
      </rPr>
      <t>这些指标的数据由外部报告。提供最新的外部报告。</t>
    </r>
    <phoneticPr fontId="107" type="noConversion"/>
  </si>
  <si>
    <r>
      <t xml:space="preserve">Policies or procedures are in place regarding resource use and/or emissions and documentation is provided. 
</t>
    </r>
    <r>
      <rPr>
        <sz val="10"/>
        <rFont val="宋体"/>
        <family val="3"/>
        <charset val="134"/>
      </rPr>
      <t>制定了关于资源使用和</t>
    </r>
    <r>
      <rPr>
        <sz val="10"/>
        <rFont val="Arial"/>
        <family val="2"/>
      </rPr>
      <t>/</t>
    </r>
    <r>
      <rPr>
        <sz val="10"/>
        <rFont val="宋体"/>
        <family val="3"/>
        <charset val="134"/>
      </rPr>
      <t>或排放的政策或程序，并提供文件。</t>
    </r>
    <phoneticPr fontId="107" type="noConversion"/>
  </si>
  <si>
    <r>
      <t xml:space="preserve">Goals or initiatives are in place to improve resource efficiency and/or reduce impact, and supplier can demonstrate progress toward goals. Documentation is provided. 
</t>
    </r>
    <r>
      <rPr>
        <sz val="10"/>
        <rFont val="宋体"/>
        <family val="3"/>
        <charset val="134"/>
      </rPr>
      <t>制定了提高资源效率和</t>
    </r>
    <r>
      <rPr>
        <sz val="10"/>
        <rFont val="Arial"/>
        <family val="2"/>
      </rPr>
      <t>/</t>
    </r>
    <r>
      <rPr>
        <sz val="10"/>
        <rFont val="宋体"/>
        <family val="3"/>
        <charset val="134"/>
      </rPr>
      <t>或减少影响的目标或措施，并且供应商可以展示目标的进展状况。提供文件。</t>
    </r>
    <phoneticPr fontId="107" type="noConversion"/>
  </si>
  <si>
    <r>
      <t xml:space="preserve">Substances of Concern
</t>
    </r>
    <r>
      <rPr>
        <sz val="10"/>
        <color theme="1"/>
        <rFont val="宋体"/>
        <family val="3"/>
        <charset val="134"/>
      </rPr>
      <t>关注物质</t>
    </r>
    <phoneticPr fontId="107" type="noConversion"/>
  </si>
  <si>
    <r>
      <t xml:space="preserve">Substances of concern, such as toxic, hazardous, or polluting substances, are managed in accordance with all relevant regulations to protect the health and safety of workers and the environment. 
</t>
    </r>
    <r>
      <rPr>
        <sz val="10"/>
        <rFont val="宋体"/>
        <family val="3"/>
        <charset val="134"/>
      </rPr>
      <t>对有毒、有害、污染等相关物质，按照所有相关规定进行管理，以保护工人和环境的健康和安全。</t>
    </r>
    <phoneticPr fontId="107" type="noConversion"/>
  </si>
  <si>
    <r>
      <t xml:space="preserve">There are documented policies, procedures, and emergency response plans in place for responsible use and handling of these substances and for remediation of any incidents. All incidents are recorded, remediated, and reported as required by regulation and company policies. Documentation of policies, plans, and incident records is provided. 
</t>
    </r>
    <r>
      <rPr>
        <sz val="10"/>
        <rFont val="宋体"/>
        <family val="3"/>
        <charset val="134"/>
      </rPr>
      <t>为负责任地使用和处理这些物质以及对任何事故进行补救，制定了成文的政策、程序和应急计划。根据法规和公司政策的要求，对所有事故进行记录、补救和报告。提供政策、计划和事故记录的文件。</t>
    </r>
    <phoneticPr fontId="107" type="noConversion"/>
  </si>
  <si>
    <r>
      <t xml:space="preserve">Direct suppliers are required to adhere to the above commitments, or other requirements, related to environmental management, resource efficiency, and management of hazardous materials.
</t>
    </r>
    <r>
      <rPr>
        <sz val="10"/>
        <rFont val="宋体"/>
        <family val="3"/>
        <charset val="134"/>
      </rPr>
      <t>直接供应商必须遵守上述承诺或与环境管理、资源效率和有害物质管理有关的其他要求。</t>
    </r>
    <phoneticPr fontId="107" type="noConversion"/>
  </si>
  <si>
    <r>
      <t xml:space="preserve">Section 4.0 Scoring
4.0 </t>
    </r>
    <r>
      <rPr>
        <b/>
        <sz val="10"/>
        <color theme="0"/>
        <rFont val="宋体"/>
        <family val="3"/>
        <charset val="134"/>
      </rPr>
      <t>部分得分</t>
    </r>
    <phoneticPr fontId="107" type="noConversion"/>
  </si>
  <si>
    <r>
      <t xml:space="preserve">0.0 General </t>
    </r>
    <r>
      <rPr>
        <b/>
        <sz val="11"/>
        <color theme="1"/>
        <rFont val="宋体"/>
        <family val="3"/>
        <charset val="134"/>
      </rPr>
      <t>总则</t>
    </r>
    <phoneticPr fontId="107" type="noConversion"/>
  </si>
  <si>
    <r>
      <t xml:space="preserve">1.0 Labor Rights </t>
    </r>
    <r>
      <rPr>
        <b/>
        <sz val="11"/>
        <color theme="1"/>
        <rFont val="宋体"/>
        <family val="3"/>
        <charset val="134"/>
      </rPr>
      <t>劳工权利</t>
    </r>
    <phoneticPr fontId="107" type="noConversion"/>
  </si>
  <si>
    <r>
      <t xml:space="preserve">2.0 Working Conditions </t>
    </r>
    <r>
      <rPr>
        <b/>
        <sz val="11"/>
        <color theme="1"/>
        <rFont val="宋体"/>
        <family val="3"/>
        <charset val="134"/>
      </rPr>
      <t>工作环境</t>
    </r>
    <phoneticPr fontId="107" type="noConversion"/>
  </si>
  <si>
    <r>
      <t xml:space="preserve">3.0 Raw Material Sourcing </t>
    </r>
    <r>
      <rPr>
        <b/>
        <sz val="11"/>
        <color theme="1"/>
        <rFont val="宋体"/>
        <family val="3"/>
        <charset val="134"/>
      </rPr>
      <t>原材料采购</t>
    </r>
    <phoneticPr fontId="107" type="noConversion"/>
  </si>
  <si>
    <r>
      <t xml:space="preserve">4.0 Environmental Management </t>
    </r>
    <r>
      <rPr>
        <b/>
        <sz val="11"/>
        <color theme="1"/>
        <rFont val="宋体"/>
        <family val="3"/>
        <charset val="134"/>
      </rPr>
      <t>环境管理</t>
    </r>
    <phoneticPr fontId="107" type="noConversion"/>
  </si>
  <si>
    <r>
      <t xml:space="preserve">Score Summary </t>
    </r>
    <r>
      <rPr>
        <b/>
        <sz val="11"/>
        <color theme="0"/>
        <rFont val="宋体"/>
        <family val="3"/>
        <charset val="134"/>
      </rPr>
      <t>分数汇总</t>
    </r>
    <phoneticPr fontId="107" type="noConversion"/>
  </si>
  <si>
    <r>
      <t xml:space="preserve">Section </t>
    </r>
    <r>
      <rPr>
        <sz val="11"/>
        <rFont val="宋体"/>
        <family val="3"/>
        <charset val="134"/>
      </rPr>
      <t>部分</t>
    </r>
    <phoneticPr fontId="107" type="noConversion"/>
  </si>
  <si>
    <r>
      <t xml:space="preserve">Total Criteria
</t>
    </r>
    <r>
      <rPr>
        <sz val="11"/>
        <rFont val="宋体"/>
        <family val="3"/>
        <charset val="134"/>
      </rPr>
      <t>总标准</t>
    </r>
    <phoneticPr fontId="107" type="noConversion"/>
  </si>
  <si>
    <r>
      <t xml:space="preserve">Required Criteria
</t>
    </r>
    <r>
      <rPr>
        <sz val="11"/>
        <rFont val="宋体"/>
        <family val="3"/>
        <charset val="134"/>
      </rPr>
      <t>所需标准</t>
    </r>
    <phoneticPr fontId="107" type="noConversion"/>
  </si>
  <si>
    <r>
      <t xml:space="preserve">Supplier Self-Audit </t>
    </r>
    <r>
      <rPr>
        <b/>
        <sz val="10"/>
        <color theme="0"/>
        <rFont val="宋体"/>
        <family val="3"/>
        <charset val="134"/>
      </rPr>
      <t>供应商自我审核</t>
    </r>
    <phoneticPr fontId="107" type="noConversion"/>
  </si>
  <si>
    <r>
      <t xml:space="preserve">Supplier Self Audit </t>
    </r>
    <r>
      <rPr>
        <b/>
        <sz val="11"/>
        <color theme="0"/>
        <rFont val="宋体"/>
        <family val="3"/>
        <charset val="134"/>
      </rPr>
      <t>供应商自我审核</t>
    </r>
    <phoneticPr fontId="107" type="noConversion"/>
  </si>
  <si>
    <r>
      <t xml:space="preserve">Applic.
</t>
    </r>
    <r>
      <rPr>
        <sz val="10"/>
        <color theme="0" tint="-0.499984740745262"/>
        <rFont val="宋体"/>
        <family val="3"/>
        <charset val="134"/>
      </rPr>
      <t>适用</t>
    </r>
    <phoneticPr fontId="107" type="noConversion"/>
  </si>
  <si>
    <r>
      <t xml:space="preserve">Not Applic.
</t>
    </r>
    <r>
      <rPr>
        <sz val="10"/>
        <color theme="0" tint="-0.499984740745262"/>
        <rFont val="宋体"/>
        <family val="3"/>
        <charset val="134"/>
      </rPr>
      <t>不适用</t>
    </r>
    <phoneticPr fontId="107" type="noConversion"/>
  </si>
  <si>
    <r>
      <t xml:space="preserve">Total Score
</t>
    </r>
    <r>
      <rPr>
        <sz val="10"/>
        <color theme="0" tint="-0.499984740745262"/>
        <rFont val="宋体"/>
        <family val="3"/>
        <charset val="134"/>
      </rPr>
      <t>总得分</t>
    </r>
    <phoneticPr fontId="107" type="noConversion"/>
  </si>
  <si>
    <r>
      <t xml:space="preserve">Max Score
</t>
    </r>
    <r>
      <rPr>
        <sz val="11"/>
        <rFont val="宋体"/>
        <family val="3"/>
        <charset val="134"/>
      </rPr>
      <t>最大得分</t>
    </r>
    <phoneticPr fontId="107" type="noConversion"/>
  </si>
  <si>
    <r>
      <t xml:space="preserve">Total Criteria Met
</t>
    </r>
    <r>
      <rPr>
        <sz val="10"/>
        <color theme="0" tint="-0.499984740745262"/>
        <rFont val="宋体"/>
        <family val="3"/>
        <charset val="134"/>
      </rPr>
      <t>符合总标准</t>
    </r>
    <phoneticPr fontId="107" type="noConversion"/>
  </si>
  <si>
    <r>
      <t xml:space="preserve">Req'd Criteria Met
</t>
    </r>
    <r>
      <rPr>
        <sz val="10"/>
        <color theme="0" tint="-0.499984740745262"/>
        <rFont val="宋体"/>
        <family val="3"/>
        <charset val="134"/>
      </rPr>
      <t>符合要求的标准</t>
    </r>
    <phoneticPr fontId="107" type="noConversion"/>
  </si>
  <si>
    <r>
      <t xml:space="preserve">Onsite Audit </t>
    </r>
    <r>
      <rPr>
        <b/>
        <sz val="11"/>
        <color theme="0"/>
        <rFont val="宋体"/>
        <family val="3"/>
        <charset val="134"/>
      </rPr>
      <t>现场审核</t>
    </r>
    <phoneticPr fontId="107" type="noConversion"/>
  </si>
  <si>
    <r>
      <t xml:space="preserve">Applic.
</t>
    </r>
    <r>
      <rPr>
        <sz val="10"/>
        <color rgb="FF0000FF"/>
        <rFont val="宋体"/>
        <family val="3"/>
        <charset val="134"/>
      </rPr>
      <t>适用</t>
    </r>
    <phoneticPr fontId="107" type="noConversion"/>
  </si>
  <si>
    <r>
      <t xml:space="preserve">Not Applic.
</t>
    </r>
    <r>
      <rPr>
        <sz val="10"/>
        <color rgb="FF0000FF"/>
        <rFont val="宋体"/>
        <family val="3"/>
        <charset val="134"/>
      </rPr>
      <t>不适用</t>
    </r>
    <phoneticPr fontId="107" type="noConversion"/>
  </si>
  <si>
    <r>
      <t xml:space="preserve">Total Criteria Met
</t>
    </r>
    <r>
      <rPr>
        <sz val="10"/>
        <color rgb="FF0000FF"/>
        <rFont val="宋体"/>
        <family val="3"/>
        <charset val="134"/>
      </rPr>
      <t>符合总标准</t>
    </r>
    <phoneticPr fontId="107" type="noConversion"/>
  </si>
  <si>
    <r>
      <t xml:space="preserve">Total %
</t>
    </r>
    <r>
      <rPr>
        <sz val="10"/>
        <color theme="0" tint="-0.499984740745262"/>
        <rFont val="宋体"/>
        <family val="3"/>
        <charset val="134"/>
      </rPr>
      <t>合计%</t>
    </r>
    <phoneticPr fontId="107" type="noConversion"/>
  </si>
  <si>
    <r>
      <t xml:space="preserve">Req'd Criteria Met
</t>
    </r>
    <r>
      <rPr>
        <sz val="10"/>
        <color rgb="FF0000FF"/>
        <rFont val="宋体"/>
        <family val="3"/>
        <charset val="134"/>
      </rPr>
      <t>符合要求的标准</t>
    </r>
    <phoneticPr fontId="107" type="noConversion"/>
  </si>
  <si>
    <r>
      <t xml:space="preserve">Req'd Score
</t>
    </r>
    <r>
      <rPr>
        <sz val="10"/>
        <color theme="0" tint="-0.499984740745262"/>
        <rFont val="宋体"/>
        <family val="3"/>
        <charset val="134"/>
      </rPr>
      <t>要求得分</t>
    </r>
    <phoneticPr fontId="107" type="noConversion"/>
  </si>
  <si>
    <r>
      <t xml:space="preserve">Total Score
</t>
    </r>
    <r>
      <rPr>
        <sz val="10"/>
        <color rgb="FF0000FF"/>
        <rFont val="宋体"/>
        <family val="3"/>
        <charset val="134"/>
      </rPr>
      <t>总得分</t>
    </r>
    <phoneticPr fontId="107" type="noConversion"/>
  </si>
  <si>
    <r>
      <t xml:space="preserve">Req'd Score
</t>
    </r>
    <r>
      <rPr>
        <sz val="10"/>
        <color rgb="FF0000FF"/>
        <rFont val="宋体"/>
        <family val="3"/>
        <charset val="134"/>
      </rPr>
      <t>要求得分</t>
    </r>
    <phoneticPr fontId="107" type="noConversion"/>
  </si>
  <si>
    <r>
      <t xml:space="preserve">Adjusted Score </t>
    </r>
    <r>
      <rPr>
        <b/>
        <sz val="10"/>
        <color theme="0"/>
        <rFont val="宋体"/>
        <family val="3"/>
        <charset val="134"/>
      </rPr>
      <t>调整后得分</t>
    </r>
    <phoneticPr fontId="107" type="noConversion"/>
  </si>
  <si>
    <r>
      <t xml:space="preserve">Adjusted Score </t>
    </r>
    <r>
      <rPr>
        <b/>
        <sz val="11"/>
        <color theme="0"/>
        <rFont val="宋体"/>
        <family val="3"/>
        <charset val="134"/>
      </rPr>
      <t>调整后得分</t>
    </r>
    <phoneticPr fontId="107" type="noConversion"/>
  </si>
  <si>
    <r>
      <t xml:space="preserve">Adjusted Score </t>
    </r>
    <r>
      <rPr>
        <b/>
        <sz val="10"/>
        <color theme="0"/>
        <rFont val="宋体"/>
        <family val="3"/>
        <charset val="134"/>
      </rPr>
      <t>调整后得分</t>
    </r>
    <phoneticPr fontId="107" type="noConversion"/>
  </si>
  <si>
    <r>
      <t xml:space="preserve">Adjusted Score </t>
    </r>
    <r>
      <rPr>
        <b/>
        <sz val="10"/>
        <color theme="0"/>
        <rFont val="宋体"/>
        <family val="3"/>
        <charset val="134"/>
      </rPr>
      <t>调整后得分</t>
    </r>
    <phoneticPr fontId="107" type="noConversion"/>
  </si>
  <si>
    <r>
      <t xml:space="preserve">Onsite Audit </t>
    </r>
    <r>
      <rPr>
        <b/>
        <sz val="10"/>
        <color theme="0"/>
        <rFont val="宋体"/>
        <family val="3"/>
        <charset val="134"/>
      </rPr>
      <t>现场审核</t>
    </r>
    <phoneticPr fontId="107" type="noConversion"/>
  </si>
  <si>
    <r>
      <t xml:space="preserve">Onsite Audit </t>
    </r>
    <r>
      <rPr>
        <b/>
        <sz val="10"/>
        <color theme="0"/>
        <rFont val="宋体"/>
        <family val="3"/>
        <charset val="134"/>
      </rPr>
      <t>现场审核</t>
    </r>
    <phoneticPr fontId="107" type="noConversion"/>
  </si>
  <si>
    <r>
      <t xml:space="preserve">Adjusted Score </t>
    </r>
    <r>
      <rPr>
        <b/>
        <sz val="10"/>
        <color theme="0"/>
        <rFont val="宋体"/>
        <family val="3"/>
        <charset val="134"/>
      </rPr>
      <t>调整后得分</t>
    </r>
    <phoneticPr fontId="107" type="noConversion"/>
  </si>
  <si>
    <r>
      <t xml:space="preserve">Applic.
</t>
    </r>
    <r>
      <rPr>
        <sz val="10"/>
        <rFont val="宋体"/>
        <family val="3"/>
        <charset val="134"/>
      </rPr>
      <t>适用</t>
    </r>
    <phoneticPr fontId="107" type="noConversion"/>
  </si>
  <si>
    <r>
      <t xml:space="preserve">Not Applic.
</t>
    </r>
    <r>
      <rPr>
        <sz val="10"/>
        <rFont val="宋体"/>
        <family val="3"/>
        <charset val="134"/>
      </rPr>
      <t>不适用</t>
    </r>
    <phoneticPr fontId="107" type="noConversion"/>
  </si>
  <si>
    <r>
      <t xml:space="preserve">Total Criteria Met
</t>
    </r>
    <r>
      <rPr>
        <sz val="10"/>
        <rFont val="宋体"/>
        <family val="3"/>
        <charset val="134"/>
      </rPr>
      <t>符合总标准</t>
    </r>
    <phoneticPr fontId="107" type="noConversion"/>
  </si>
  <si>
    <r>
      <t xml:space="preserve">Total Score
</t>
    </r>
    <r>
      <rPr>
        <sz val="10"/>
        <rFont val="宋体"/>
        <family val="3"/>
        <charset val="134"/>
      </rPr>
      <t>总得分</t>
    </r>
    <phoneticPr fontId="107" type="noConversion"/>
  </si>
  <si>
    <r>
      <t xml:space="preserve">Total %
</t>
    </r>
    <r>
      <rPr>
        <sz val="10"/>
        <color rgb="FF0000FF"/>
        <rFont val="宋体"/>
        <family val="3"/>
        <charset val="134"/>
      </rPr>
      <t>合计%</t>
    </r>
    <phoneticPr fontId="107" type="noConversion"/>
  </si>
  <si>
    <r>
      <t xml:space="preserve">Total %
</t>
    </r>
    <r>
      <rPr>
        <sz val="10"/>
        <rFont val="宋体"/>
        <family val="3"/>
        <charset val="134"/>
      </rPr>
      <t>合计</t>
    </r>
    <r>
      <rPr>
        <sz val="10"/>
        <rFont val="Arial"/>
        <family val="2"/>
      </rPr>
      <t xml:space="preserve"> %</t>
    </r>
    <phoneticPr fontId="107" type="noConversion"/>
  </si>
  <si>
    <r>
      <t xml:space="preserve">Req'd Criteria Met
</t>
    </r>
    <r>
      <rPr>
        <sz val="10"/>
        <rFont val="宋体"/>
        <family val="3"/>
        <charset val="134"/>
      </rPr>
      <t>符合要求的标准</t>
    </r>
    <phoneticPr fontId="107" type="noConversion"/>
  </si>
  <si>
    <r>
      <t xml:space="preserve">Req'd Score
</t>
    </r>
    <r>
      <rPr>
        <sz val="10"/>
        <rFont val="宋体"/>
        <family val="3"/>
        <charset val="134"/>
      </rPr>
      <t>要求得分</t>
    </r>
    <phoneticPr fontId="107" type="noConversion"/>
  </si>
  <si>
    <r>
      <t xml:space="preserve">Req'd %
</t>
    </r>
    <r>
      <rPr>
        <sz val="10"/>
        <color rgb="FFC00000"/>
        <rFont val="宋体"/>
        <family val="3"/>
        <charset val="134"/>
      </rPr>
      <t>要求%</t>
    </r>
    <phoneticPr fontId="107" type="noConversion"/>
  </si>
  <si>
    <r>
      <t xml:space="preserve">Req'd %
</t>
    </r>
    <r>
      <rPr>
        <sz val="10"/>
        <color rgb="FFC00000"/>
        <rFont val="宋体"/>
        <family val="3"/>
        <charset val="134"/>
      </rPr>
      <t>要求%</t>
    </r>
    <phoneticPr fontId="107" type="noConversion"/>
  </si>
  <si>
    <r>
      <t xml:space="preserve">Req'd %
</t>
    </r>
    <r>
      <rPr>
        <sz val="10"/>
        <color rgb="FFC00000"/>
        <rFont val="宋体"/>
        <family val="3"/>
        <charset val="134"/>
      </rPr>
      <t>要求%</t>
    </r>
    <phoneticPr fontId="107" type="noConversion"/>
  </si>
  <si>
    <r>
      <t xml:space="preserve">Supplier comments </t>
    </r>
    <r>
      <rPr>
        <sz val="10"/>
        <color theme="1"/>
        <rFont val="宋体"/>
        <family val="3"/>
        <charset val="134"/>
      </rPr>
      <t>供应商评注</t>
    </r>
    <r>
      <rPr>
        <sz val="10"/>
        <color theme="1"/>
        <rFont val="Arial"/>
        <family val="2"/>
      </rPr>
      <t xml:space="preserve">: </t>
    </r>
    <phoneticPr fontId="107" type="noConversion"/>
  </si>
  <si>
    <r>
      <t xml:space="preserve">Auditor comments </t>
    </r>
    <r>
      <rPr>
        <sz val="10"/>
        <color theme="1"/>
        <rFont val="宋体"/>
        <family val="3"/>
        <charset val="134"/>
      </rPr>
      <t>审核员评注</t>
    </r>
    <r>
      <rPr>
        <sz val="10"/>
        <color theme="1"/>
        <rFont val="Arial"/>
        <family val="2"/>
      </rPr>
      <t xml:space="preserve">: </t>
    </r>
    <phoneticPr fontId="107" type="noConversion"/>
  </si>
  <si>
    <r>
      <t xml:space="preserve">Auditor comments </t>
    </r>
    <r>
      <rPr>
        <sz val="10"/>
        <color theme="1"/>
        <rFont val="宋体"/>
        <family val="3"/>
        <charset val="134"/>
      </rPr>
      <t>审核员评注</t>
    </r>
    <r>
      <rPr>
        <sz val="10"/>
        <color theme="1"/>
        <rFont val="Arial"/>
        <family val="2"/>
      </rPr>
      <t xml:space="preserve">: </t>
    </r>
    <phoneticPr fontId="107" type="noConversion"/>
  </si>
  <si>
    <r>
      <rPr>
        <b/>
        <sz val="12"/>
        <rFont val="Times New Roman"/>
        <family val="1"/>
      </rPr>
      <t xml:space="preserve">Corrective Action Process </t>
    </r>
    <r>
      <rPr>
        <b/>
        <sz val="12"/>
        <rFont val="宋体"/>
        <family val="3"/>
        <charset val="134"/>
      </rPr>
      <t>纠正措施过程</t>
    </r>
    <r>
      <rPr>
        <b/>
        <sz val="12"/>
        <rFont val="Times New Roman"/>
        <family val="1"/>
      </rPr>
      <t>:</t>
    </r>
    <r>
      <rPr>
        <sz val="11"/>
        <rFont val="Times New Roman"/>
        <family val="1"/>
      </rPr>
      <t xml:space="preserve">
1. All regulatory and other non-conformances are graded as major and minor nonconformances
   </t>
    </r>
    <r>
      <rPr>
        <sz val="11"/>
        <rFont val="宋体"/>
        <family val="3"/>
        <charset val="134"/>
      </rPr>
      <t>所有法规不符合项和其他不符合项被划分为主要缺陷和次要缺陷。</t>
    </r>
    <r>
      <rPr>
        <sz val="11"/>
        <rFont val="Times New Roman"/>
        <family val="1"/>
      </rPr>
      <t xml:space="preserve">
2. Major non-conformances require corrective actions within 3 months of the finding being provided to the supplier along with evidence of issue closure.  Conformance will be reviewed at the next audit
   </t>
    </r>
    <r>
      <rPr>
        <sz val="11"/>
        <rFont val="宋体"/>
        <family val="3"/>
        <charset val="134"/>
      </rPr>
      <t>主要缺陷要求供应商在3个月内提供纠正措施，并附上结案证据。符合性将在下一次的审核时进行确认。</t>
    </r>
    <r>
      <rPr>
        <sz val="11"/>
        <rFont val="Times New Roman"/>
        <family val="1"/>
      </rPr>
      <t xml:space="preserve">
3. Minor non-conformances have a year to be closed and will be reviewed during the next audit
   </t>
    </r>
    <r>
      <rPr>
        <sz val="11"/>
        <rFont val="宋体"/>
        <family val="3"/>
        <charset val="134"/>
      </rPr>
      <t>次要缺陷在一年内关闭，并在下一次的审核中进行确认。</t>
    </r>
    <r>
      <rPr>
        <sz val="11"/>
        <rFont val="Times New Roman"/>
        <family val="1"/>
      </rPr>
      <t xml:space="preserve">
4. If Major non-conformances are not closed within a maximum of one year, continued utilization of supplier may be revoked.
    </t>
    </r>
    <r>
      <rPr>
        <sz val="11"/>
        <rFont val="宋体"/>
        <family val="3"/>
        <charset val="134"/>
      </rPr>
      <t>如果主要缺陷在最大允许的一年内都没有关闭，供应商继续供货的资格可能会被取消。</t>
    </r>
    <phoneticPr fontId="107" type="noConversion"/>
  </si>
  <si>
    <r>
      <t xml:space="preserve">     ESG Self-Audit
      ESG</t>
    </r>
    <r>
      <rPr>
        <sz val="11"/>
        <rFont val="宋体"/>
        <family val="3"/>
        <charset val="134"/>
      </rPr>
      <t>自我審核</t>
    </r>
    <phoneticPr fontId="107" type="noConversion"/>
  </si>
  <si>
    <r>
      <t xml:space="preserve">     Labour Rights Policies &amp; Procedures (as applicable) [See ESG Self-Audit]
     </t>
    </r>
    <r>
      <rPr>
        <sz val="11"/>
        <rFont val="宋体"/>
        <family val="3"/>
        <charset val="134"/>
      </rPr>
      <t>勞工權力政策和程序（如適用）</t>
    </r>
    <r>
      <rPr>
        <sz val="11"/>
        <rFont val="Times New Roman"/>
        <family val="1"/>
      </rPr>
      <t>[</t>
    </r>
    <r>
      <rPr>
        <sz val="11"/>
        <rFont val="宋体"/>
        <family val="3"/>
        <charset val="134"/>
      </rPr>
      <t>見</t>
    </r>
    <r>
      <rPr>
        <sz val="11"/>
        <rFont val="Times New Roman"/>
        <family val="1"/>
      </rPr>
      <t xml:space="preserve">ESG </t>
    </r>
    <r>
      <rPr>
        <sz val="11"/>
        <rFont val="宋体"/>
        <family val="3"/>
        <charset val="134"/>
      </rPr>
      <t>自我審核</t>
    </r>
    <r>
      <rPr>
        <sz val="11"/>
        <rFont val="Times New Roman"/>
        <family val="1"/>
      </rPr>
      <t>]</t>
    </r>
    <phoneticPr fontId="107" type="noConversion"/>
  </si>
  <si>
    <r>
      <t xml:space="preserve">     Wages &amp; Working Conditions Policies &amp; Procedures (as applicable) [See ESG Self-Audit]
      </t>
    </r>
    <r>
      <rPr>
        <sz val="11"/>
        <rFont val="宋体"/>
        <family val="3"/>
        <charset val="134"/>
      </rPr>
      <t>工資和工作環境政策和程序（如適用）</t>
    </r>
    <r>
      <rPr>
        <sz val="11"/>
        <rFont val="Times New Roman"/>
        <family val="1"/>
      </rPr>
      <t>[</t>
    </r>
    <r>
      <rPr>
        <sz val="11"/>
        <rFont val="宋体"/>
        <family val="3"/>
        <charset val="134"/>
      </rPr>
      <t>見</t>
    </r>
    <r>
      <rPr>
        <sz val="11"/>
        <rFont val="Times New Roman"/>
        <family val="1"/>
      </rPr>
      <t xml:space="preserve">ESG </t>
    </r>
    <r>
      <rPr>
        <sz val="11"/>
        <rFont val="宋体"/>
        <family val="3"/>
        <charset val="134"/>
      </rPr>
      <t>自我審核</t>
    </r>
    <r>
      <rPr>
        <sz val="11"/>
        <rFont val="Times New Roman"/>
        <family val="1"/>
      </rPr>
      <t>]</t>
    </r>
    <phoneticPr fontId="107" type="noConversion"/>
  </si>
  <si>
    <r>
      <t xml:space="preserve">     Environmental Management Policies &amp; Procedures and/or ISO 14001 Certificate (as applicable) [See ESG Self-Audit]
     </t>
    </r>
    <r>
      <rPr>
        <sz val="11"/>
        <rFont val="宋体"/>
        <family val="3"/>
        <charset val="134"/>
      </rPr>
      <t>環境管理政策和程序和</t>
    </r>
    <r>
      <rPr>
        <sz val="11"/>
        <rFont val="Times New Roman"/>
        <family val="1"/>
      </rPr>
      <t>/</t>
    </r>
    <r>
      <rPr>
        <sz val="11"/>
        <rFont val="宋体"/>
        <family val="3"/>
        <charset val="134"/>
      </rPr>
      <t>或</t>
    </r>
    <r>
      <rPr>
        <sz val="11"/>
        <rFont val="Times New Roman"/>
        <family val="1"/>
      </rPr>
      <t>ISO 14001</t>
    </r>
    <r>
      <rPr>
        <sz val="11"/>
        <rFont val="宋体"/>
        <family val="3"/>
        <charset val="134"/>
      </rPr>
      <t>認證（如適用）</t>
    </r>
    <r>
      <rPr>
        <sz val="11"/>
        <rFont val="Times New Roman"/>
        <family val="1"/>
      </rPr>
      <t>[</t>
    </r>
    <r>
      <rPr>
        <sz val="11"/>
        <rFont val="宋体"/>
        <family val="3"/>
        <charset val="134"/>
      </rPr>
      <t>見</t>
    </r>
    <r>
      <rPr>
        <sz val="11"/>
        <rFont val="Times New Roman"/>
        <family val="1"/>
      </rPr>
      <t>ESG</t>
    </r>
    <r>
      <rPr>
        <sz val="11"/>
        <rFont val="宋体"/>
        <family val="3"/>
        <charset val="134"/>
      </rPr>
      <t>自我審核</t>
    </r>
    <r>
      <rPr>
        <sz val="11"/>
        <rFont val="Times New Roman"/>
        <family val="1"/>
      </rPr>
      <t>]</t>
    </r>
    <phoneticPr fontId="107" type="noConversion"/>
  </si>
  <si>
    <r>
      <t xml:space="preserve">     Supplier Social &amp; Environmental Requirements (as applicable) [See ESG Self-Audit]
     </t>
    </r>
    <r>
      <rPr>
        <sz val="11"/>
        <rFont val="宋体"/>
        <family val="3"/>
        <charset val="134"/>
      </rPr>
      <t>供應商社會和環境要求（如適用）</t>
    </r>
    <r>
      <rPr>
        <sz val="11"/>
        <rFont val="Times New Roman"/>
        <family val="1"/>
      </rPr>
      <t>[</t>
    </r>
    <r>
      <rPr>
        <sz val="11"/>
        <rFont val="宋体"/>
        <family val="3"/>
        <charset val="134"/>
      </rPr>
      <t>見</t>
    </r>
    <r>
      <rPr>
        <sz val="11"/>
        <rFont val="Times New Roman"/>
        <family val="1"/>
      </rPr>
      <t>ESG</t>
    </r>
    <r>
      <rPr>
        <sz val="11"/>
        <rFont val="宋体"/>
        <family val="3"/>
        <charset val="134"/>
      </rPr>
      <t>自我審核</t>
    </r>
    <r>
      <rPr>
        <sz val="11"/>
        <rFont val="Times New Roman"/>
        <family val="1"/>
      </rPr>
      <t>]</t>
    </r>
    <phoneticPr fontId="107" type="noConversion"/>
  </si>
  <si>
    <r>
      <t xml:space="preserve">Supplier Profile                                                                                                                                                                                                                               
</t>
    </r>
    <r>
      <rPr>
        <b/>
        <sz val="11"/>
        <rFont val="宋体"/>
        <family val="3"/>
        <charset val="134"/>
      </rPr>
      <t>供應商資料</t>
    </r>
    <phoneticPr fontId="107" type="noConversion"/>
  </si>
  <si>
    <r>
      <t xml:space="preserve">  Location:                     
</t>
    </r>
    <r>
      <rPr>
        <sz val="11"/>
        <rFont val="宋体"/>
        <family val="3"/>
        <charset val="134"/>
      </rPr>
      <t>位置：</t>
    </r>
    <phoneticPr fontId="107" type="noConversion"/>
  </si>
  <si>
    <r>
      <t xml:space="preserve">Registered Address:                    
</t>
    </r>
    <r>
      <rPr>
        <sz val="11"/>
        <rFont val="宋体"/>
        <family val="3"/>
        <charset val="134"/>
      </rPr>
      <t>註冊地址：</t>
    </r>
    <phoneticPr fontId="107" type="noConversion"/>
  </si>
  <si>
    <r>
      <t xml:space="preserve">Contact(s):                  
</t>
    </r>
    <r>
      <rPr>
        <sz val="11"/>
        <rFont val="宋体"/>
        <family val="3"/>
        <charset val="134"/>
      </rPr>
      <t>聯繫人：</t>
    </r>
    <r>
      <rPr>
        <sz val="11"/>
        <rFont val="Times New Roman"/>
        <family val="1"/>
      </rPr>
      <t xml:space="preserve">        (Names/Titles) 
</t>
    </r>
    <r>
      <rPr>
        <sz val="11"/>
        <rFont val="宋体"/>
        <family val="3"/>
        <charset val="134"/>
      </rPr>
      <t>（名稱</t>
    </r>
    <r>
      <rPr>
        <sz val="11"/>
        <rFont val="Times New Roman"/>
        <family val="1"/>
      </rPr>
      <t>/</t>
    </r>
    <r>
      <rPr>
        <sz val="11"/>
        <rFont val="宋体"/>
        <family val="3"/>
        <charset val="134"/>
      </rPr>
      <t>標題）</t>
    </r>
    <phoneticPr fontId="107" type="noConversion"/>
  </si>
  <si>
    <r>
      <t xml:space="preserve">Location (City, St./Country):         
</t>
    </r>
    <r>
      <rPr>
        <sz val="11"/>
        <rFont val="宋体"/>
        <family val="3"/>
        <charset val="134"/>
      </rPr>
      <t>位置（城市，州</t>
    </r>
    <r>
      <rPr>
        <sz val="11"/>
        <rFont val="Times New Roman"/>
        <family val="1"/>
      </rPr>
      <t>/</t>
    </r>
    <r>
      <rPr>
        <sz val="11"/>
        <rFont val="宋体"/>
        <family val="3"/>
        <charset val="134"/>
      </rPr>
      <t>國家）：</t>
    </r>
    <r>
      <rPr>
        <sz val="11"/>
        <rFont val="Times New Roman"/>
        <family val="1"/>
      </rPr>
      <t xml:space="preserve">     </t>
    </r>
    <phoneticPr fontId="107" type="noConversion"/>
  </si>
  <si>
    <r>
      <t xml:space="preserve">Supplier's Telephone No.:    
</t>
    </r>
    <r>
      <rPr>
        <sz val="11"/>
        <rFont val="宋体"/>
        <family val="3"/>
        <charset val="134"/>
      </rPr>
      <t>供應商電話號碼：</t>
    </r>
    <phoneticPr fontId="107" type="noConversion"/>
  </si>
  <si>
    <r>
      <t xml:space="preserve">Supplier's Fax Number:  
</t>
    </r>
    <r>
      <rPr>
        <sz val="11"/>
        <rFont val="宋体"/>
        <family val="3"/>
        <charset val="134"/>
      </rPr>
      <t>供應商傳真號碼：</t>
    </r>
    <phoneticPr fontId="107" type="noConversion"/>
  </si>
  <si>
    <r>
      <t xml:space="preserve">Supplier's E-mail Address:      
</t>
    </r>
    <r>
      <rPr>
        <sz val="11"/>
        <rFont val="宋体"/>
        <family val="3"/>
        <charset val="134"/>
      </rPr>
      <t>供應商電子郵件地址：</t>
    </r>
    <phoneticPr fontId="107" type="noConversion"/>
  </si>
  <si>
    <r>
      <t xml:space="preserve">Supplier's Web-Site:            
</t>
    </r>
    <r>
      <rPr>
        <sz val="11"/>
        <rFont val="宋体"/>
        <family val="3"/>
        <charset val="134"/>
      </rPr>
      <t>供應商網站：</t>
    </r>
    <phoneticPr fontId="107" type="noConversion"/>
  </si>
  <si>
    <r>
      <t xml:space="preserve">Year Operations Started :      
</t>
    </r>
    <r>
      <rPr>
        <sz val="11"/>
        <rFont val="宋体"/>
        <family val="3"/>
        <charset val="134"/>
      </rPr>
      <t>開始運行年份：</t>
    </r>
    <phoneticPr fontId="107" type="noConversion"/>
  </si>
  <si>
    <r>
      <t xml:space="preserve">Approx. Annual Sales (USD):  
</t>
    </r>
    <r>
      <rPr>
        <sz val="11"/>
        <rFont val="宋体"/>
        <family val="3"/>
        <charset val="134"/>
      </rPr>
      <t>大約年銷售額（美元）：</t>
    </r>
    <r>
      <rPr>
        <sz val="11"/>
        <rFont val="Times New Roman"/>
        <family val="1"/>
      </rPr>
      <t xml:space="preserve"> </t>
    </r>
    <phoneticPr fontId="107" type="noConversion"/>
  </si>
  <si>
    <r>
      <t xml:space="preserve">Labor Union Name:             
</t>
    </r>
    <r>
      <rPr>
        <sz val="11"/>
        <rFont val="宋体"/>
        <family val="3"/>
        <charset val="134"/>
      </rPr>
      <t>工會名稱：</t>
    </r>
    <phoneticPr fontId="107" type="noConversion"/>
  </si>
  <si>
    <r>
      <t xml:space="preserve">Location of other Plants:              
</t>
    </r>
    <r>
      <rPr>
        <sz val="11"/>
        <rFont val="宋体"/>
        <family val="3"/>
        <charset val="134"/>
      </rPr>
      <t>其他植物的位置：</t>
    </r>
    <phoneticPr fontId="107" type="noConversion"/>
  </si>
  <si>
    <r>
      <t xml:space="preserve">  Actual Capacity (%):   
</t>
    </r>
    <r>
      <rPr>
        <sz val="11"/>
        <rFont val="宋体"/>
        <family val="3"/>
        <charset val="134"/>
      </rPr>
      <t>實際容量（％）：</t>
    </r>
    <phoneticPr fontId="107" type="noConversion"/>
  </si>
  <si>
    <r>
      <t xml:space="preserve">  Total # Employees:     
</t>
    </r>
    <r>
      <rPr>
        <sz val="11"/>
        <rFont val="宋体"/>
        <family val="3"/>
        <charset val="134"/>
      </rPr>
      <t>員工人數：</t>
    </r>
    <phoneticPr fontId="107" type="noConversion"/>
  </si>
  <si>
    <r>
      <t xml:space="preserve">  Plant Size (sq ft):    
</t>
    </r>
    <r>
      <rPr>
        <sz val="11"/>
        <rFont val="宋体"/>
        <family val="3"/>
        <charset val="134"/>
      </rPr>
      <t>廠房面積（平方英尺）：</t>
    </r>
    <phoneticPr fontId="107" type="noConversion"/>
  </si>
  <si>
    <r>
      <t>Watts Supplier Audit Checklist                                                                                                                               
Watts</t>
    </r>
    <r>
      <rPr>
        <b/>
        <sz val="11"/>
        <color indexed="12"/>
        <rFont val="宋体"/>
        <family val="3"/>
        <charset val="134"/>
      </rPr>
      <t>供應商審核清單</t>
    </r>
    <phoneticPr fontId="107" type="noConversion"/>
  </si>
  <si>
    <r>
      <t xml:space="preserve">Supplier Profile                                                                                                                                                                           
</t>
    </r>
    <r>
      <rPr>
        <b/>
        <sz val="11"/>
        <rFont val="宋体"/>
        <family val="3"/>
        <charset val="134"/>
      </rPr>
      <t>供應商資料</t>
    </r>
    <phoneticPr fontId="107" type="noConversion"/>
  </si>
  <si>
    <t>Applicable?</t>
    <phoneticPr fontId="107" type="noConversion"/>
  </si>
  <si>
    <t>Final Score</t>
    <phoneticPr fontId="107" type="noConversion"/>
  </si>
  <si>
    <r>
      <t xml:space="preserve">SUPPLIER SELF-AUDIT DATE:
</t>
    </r>
    <r>
      <rPr>
        <b/>
        <sz val="8"/>
        <color indexed="9"/>
        <rFont val="宋体"/>
        <charset val="134"/>
      </rPr>
      <t>供应商的自我审计日期：</t>
    </r>
    <phoneticPr fontId="2" type="noConversion"/>
  </si>
  <si>
    <t>Overall Weighted Score =</t>
    <phoneticPr fontId="2" type="noConversion"/>
  </si>
  <si>
    <r>
      <t xml:space="preserve">Data        
</t>
    </r>
    <r>
      <rPr>
        <sz val="10"/>
        <rFont val="宋体"/>
        <charset val="134"/>
      </rPr>
      <t>数据</t>
    </r>
    <phoneticPr fontId="2" type="noConversion"/>
  </si>
  <si>
    <r>
      <t xml:space="preserve">No.             
</t>
    </r>
    <r>
      <rPr>
        <sz val="10"/>
        <rFont val="宋体"/>
        <charset val="134"/>
      </rPr>
      <t>项目编号</t>
    </r>
    <phoneticPr fontId="2" type="noConversion"/>
  </si>
  <si>
    <r>
      <t xml:space="preserve">Remarks:             
</t>
    </r>
    <r>
      <rPr>
        <b/>
        <u/>
        <sz val="10"/>
        <rFont val="宋体"/>
        <charset val="134"/>
      </rPr>
      <t>评论：</t>
    </r>
    <phoneticPr fontId="2" type="noConversion"/>
  </si>
  <si>
    <r>
      <t xml:space="preserve">Supplier QA Representative (name &amp; title):____________________________              
</t>
    </r>
    <r>
      <rPr>
        <sz val="10"/>
        <rFont val="宋体"/>
        <charset val="134"/>
      </rPr>
      <t>供应商质量保证代表（姓名</t>
    </r>
    <r>
      <rPr>
        <sz val="10"/>
        <rFont val="Arial"/>
        <family val="2"/>
      </rPr>
      <t>/</t>
    </r>
    <r>
      <rPr>
        <sz val="10"/>
        <rFont val="宋体"/>
        <charset val="134"/>
      </rPr>
      <t>职位）：</t>
    </r>
    <phoneticPr fontId="2" type="noConversion"/>
  </si>
  <si>
    <r>
      <t xml:space="preserve">Supplier Corrective and Preventive Actions                                                                                                                                                                                                             
</t>
    </r>
    <r>
      <rPr>
        <sz val="10"/>
        <rFont val="宋体"/>
        <charset val="134"/>
      </rPr>
      <t>供应商纠正和预防措施</t>
    </r>
    <phoneticPr fontId="2" type="noConversion"/>
  </si>
  <si>
    <r>
      <t xml:space="preserve">Other Areas                        
</t>
    </r>
    <r>
      <rPr>
        <sz val="10"/>
        <rFont val="宋体"/>
        <charset val="134"/>
      </rPr>
      <t>根本原因和问题的范围，包括其它区域</t>
    </r>
    <phoneticPr fontId="2" type="noConversion"/>
  </si>
  <si>
    <r>
      <t xml:space="preserve">Address Issue / Finding     
</t>
    </r>
    <r>
      <rPr>
        <sz val="10"/>
        <rFont val="宋体"/>
        <charset val="134"/>
      </rPr>
      <t>地址</t>
    </r>
    <r>
      <rPr>
        <sz val="10"/>
        <rFont val="Arial"/>
        <family val="2"/>
      </rPr>
      <t>/</t>
    </r>
    <r>
      <rPr>
        <sz val="10"/>
        <rFont val="宋体"/>
        <charset val="134"/>
      </rPr>
      <t>调查结果</t>
    </r>
    <phoneticPr fontId="2" type="noConversion"/>
  </si>
  <si>
    <r>
      <t xml:space="preserve">&amp; Prevent Recurrence                     
</t>
    </r>
    <r>
      <rPr>
        <sz val="10"/>
        <rFont val="宋体"/>
        <charset val="134"/>
      </rPr>
      <t>根本原因和防止再次发生</t>
    </r>
    <phoneticPr fontId="2" type="noConversion"/>
  </si>
  <si>
    <r>
      <t xml:space="preserve">Issues in Other Areas                
</t>
    </r>
    <r>
      <rPr>
        <sz val="10"/>
        <rFont val="宋体"/>
        <charset val="134"/>
      </rPr>
      <t>对其它区域类似的问题采取的预防措施</t>
    </r>
    <phoneticPr fontId="2" type="noConversion"/>
  </si>
  <si>
    <r>
      <t xml:space="preserve">PREVENTIVE ACTION              
</t>
    </r>
    <r>
      <rPr>
        <sz val="10"/>
        <rFont val="宋体"/>
        <charset val="134"/>
      </rPr>
      <t>预防措施</t>
    </r>
    <phoneticPr fontId="2" type="noConversion"/>
  </si>
  <si>
    <r>
      <t xml:space="preserve">Reviewed by (EMR name &amp; title):    
</t>
    </r>
    <r>
      <rPr>
        <sz val="10"/>
        <rFont val="宋体"/>
        <charset val="134"/>
      </rPr>
      <t>审核（姓名</t>
    </r>
    <r>
      <rPr>
        <sz val="10"/>
        <rFont val="Arial"/>
        <family val="2"/>
      </rPr>
      <t>/</t>
    </r>
    <r>
      <rPr>
        <sz val="10"/>
        <rFont val="宋体"/>
        <charset val="134"/>
      </rPr>
      <t>职位）：</t>
    </r>
    <phoneticPr fontId="2" type="noConversion"/>
  </si>
  <si>
    <r>
      <t xml:space="preserve">Number                  
 </t>
    </r>
    <r>
      <rPr>
        <sz val="10"/>
        <rFont val="宋体"/>
        <charset val="134"/>
      </rPr>
      <t>要求检查表的编号</t>
    </r>
    <phoneticPr fontId="2" type="noConversion"/>
  </si>
  <si>
    <r>
      <t xml:space="preserve">Auditor Notes / Observations / Photos / Attachments                                                                                
</t>
    </r>
    <r>
      <rPr>
        <sz val="10"/>
        <rFont val="宋体"/>
        <charset val="134"/>
      </rPr>
      <t>审核员说明</t>
    </r>
    <r>
      <rPr>
        <sz val="10"/>
        <rFont val="Arial"/>
        <family val="2"/>
      </rPr>
      <t>/</t>
    </r>
    <r>
      <rPr>
        <sz val="10"/>
        <rFont val="宋体"/>
        <charset val="134"/>
      </rPr>
      <t>发现</t>
    </r>
    <r>
      <rPr>
        <sz val="10"/>
        <rFont val="Arial"/>
        <family val="2"/>
      </rPr>
      <t>/</t>
    </r>
    <r>
      <rPr>
        <sz val="10"/>
        <rFont val="宋体"/>
        <charset val="134"/>
      </rPr>
      <t>照片</t>
    </r>
    <r>
      <rPr>
        <sz val="10"/>
        <rFont val="Arial"/>
        <family val="2"/>
      </rPr>
      <t>/</t>
    </r>
    <r>
      <rPr>
        <sz val="10"/>
        <rFont val="宋体"/>
        <charset val="134"/>
      </rPr>
      <t>附件</t>
    </r>
    <phoneticPr fontId="2" type="noConversion"/>
  </si>
  <si>
    <r>
      <t xml:space="preserve">Notes &amp; Attachments                                                                                                                                                                     
</t>
    </r>
    <r>
      <rPr>
        <sz val="10"/>
        <rFont val="宋体"/>
        <charset val="134"/>
      </rPr>
      <t>备注和附件</t>
    </r>
    <phoneticPr fontId="2" type="noConversion"/>
  </si>
  <si>
    <r>
      <t xml:space="preserve">Watts Supplier Audit Checklist                                                                                                                                                  
</t>
    </r>
    <r>
      <rPr>
        <sz val="10"/>
        <color indexed="12"/>
        <rFont val="宋体"/>
        <charset val="134"/>
      </rPr>
      <t>沃茨供应商审核检查表</t>
    </r>
    <phoneticPr fontId="2" type="noConversion"/>
  </si>
  <si>
    <r>
      <t xml:space="preserve">WSAC Requirement              
 </t>
    </r>
    <r>
      <rPr>
        <u/>
        <sz val="10"/>
        <rFont val="宋体"/>
        <charset val="134"/>
      </rPr>
      <t>沃茨供应商审核检查表要求</t>
    </r>
    <phoneticPr fontId="2" type="noConversion"/>
  </si>
  <si>
    <r>
      <t xml:space="preserve">Control of nonconforming product                         
</t>
    </r>
    <r>
      <rPr>
        <sz val="10"/>
        <rFont val="宋体"/>
        <charset val="134"/>
      </rPr>
      <t>不合格产品控制</t>
    </r>
    <phoneticPr fontId="2" type="noConversion"/>
  </si>
  <si>
    <r>
      <t xml:space="preserve">WSAC Requirement               
</t>
    </r>
    <r>
      <rPr>
        <u/>
        <sz val="10"/>
        <rFont val="宋体"/>
        <charset val="134"/>
      </rPr>
      <t>沃茨供应商审核检查表要求</t>
    </r>
    <phoneticPr fontId="2" type="noConversion"/>
  </si>
  <si>
    <r>
      <t xml:space="preserve">Management Reviews                                                      
</t>
    </r>
    <r>
      <rPr>
        <sz val="10"/>
        <rFont val="宋体"/>
        <charset val="134"/>
      </rPr>
      <t>管理评审</t>
    </r>
    <phoneticPr fontId="2" type="noConversion"/>
  </si>
  <si>
    <r>
      <t xml:space="preserve">Education, training, skills &amp; experience              
</t>
    </r>
    <r>
      <rPr>
        <sz val="10"/>
        <rFont val="宋体"/>
        <charset val="134"/>
      </rPr>
      <t>教育、培训、技能和经验</t>
    </r>
    <phoneticPr fontId="2" type="noConversion"/>
  </si>
  <si>
    <r>
      <t xml:space="preserve">Results of review and actions                              
</t>
    </r>
    <r>
      <rPr>
        <sz val="10"/>
        <rFont val="宋体"/>
        <charset val="134"/>
      </rPr>
      <t>审查结果和行动</t>
    </r>
    <phoneticPr fontId="2" type="noConversion"/>
  </si>
  <si>
    <r>
      <t xml:space="preserve">Design and Development inputs                          
</t>
    </r>
    <r>
      <rPr>
        <sz val="10"/>
        <rFont val="宋体"/>
        <charset val="134"/>
      </rPr>
      <t>设计和开发投入</t>
    </r>
    <phoneticPr fontId="2" type="noConversion"/>
  </si>
  <si>
    <r>
      <t xml:space="preserve">Design reviews and actions                               
</t>
    </r>
    <r>
      <rPr>
        <sz val="10"/>
        <rFont val="宋体"/>
        <charset val="134"/>
      </rPr>
      <t>设计评审和措施</t>
    </r>
    <phoneticPr fontId="2" type="noConversion"/>
  </si>
  <si>
    <r>
      <t xml:space="preserve">Design and development verification                       
</t>
    </r>
    <r>
      <rPr>
        <sz val="10"/>
        <rFont val="宋体"/>
        <charset val="134"/>
      </rPr>
      <t>设计和开发核查</t>
    </r>
    <phoneticPr fontId="2" type="noConversion"/>
  </si>
  <si>
    <r>
      <t xml:space="preserve">Design and development validation                     
</t>
    </r>
    <r>
      <rPr>
        <sz val="10"/>
        <rFont val="宋体"/>
        <charset val="134"/>
      </rPr>
      <t>设计和开发验证</t>
    </r>
    <phoneticPr fontId="2" type="noConversion"/>
  </si>
  <si>
    <r>
      <t xml:space="preserve">Records of the results of evaluations                     
</t>
    </r>
    <r>
      <rPr>
        <sz val="10"/>
        <rFont val="宋体"/>
        <charset val="134"/>
      </rPr>
      <t>记录结果的评估</t>
    </r>
    <phoneticPr fontId="2" type="noConversion"/>
  </si>
  <si>
    <r>
      <t xml:space="preserve">ID and Traceability (if req'd)                                
</t>
    </r>
    <r>
      <rPr>
        <sz val="10"/>
        <rFont val="宋体"/>
        <charset val="134"/>
      </rPr>
      <t>标识和可追溯性（如果需要的话）</t>
    </r>
    <phoneticPr fontId="2" type="noConversion"/>
  </si>
  <si>
    <r>
      <t xml:space="preserve">Calibration methods                                                  
</t>
    </r>
    <r>
      <rPr>
        <sz val="10"/>
        <rFont val="宋体"/>
        <charset val="134"/>
      </rPr>
      <t>校准法</t>
    </r>
    <phoneticPr fontId="2" type="noConversion"/>
  </si>
  <si>
    <r>
      <t xml:space="preserve">Results of calibration and verification                  
</t>
    </r>
    <r>
      <rPr>
        <sz val="10"/>
        <rFont val="宋体"/>
        <charset val="134"/>
      </rPr>
      <t>校准和验证结果</t>
    </r>
    <phoneticPr fontId="2" type="noConversion"/>
  </si>
  <si>
    <r>
      <t xml:space="preserve">Internal Audit Planning                                         
</t>
    </r>
    <r>
      <rPr>
        <sz val="10"/>
        <rFont val="宋体"/>
        <charset val="134"/>
      </rPr>
      <t>内部审核计划</t>
    </r>
    <phoneticPr fontId="2" type="noConversion"/>
  </si>
  <si>
    <r>
      <t xml:space="preserve">Monitoring and measuring of product                  
</t>
    </r>
    <r>
      <rPr>
        <sz val="10"/>
        <rFont val="宋体"/>
        <charset val="134"/>
      </rPr>
      <t>产品的监控和测量</t>
    </r>
    <phoneticPr fontId="2" type="noConversion"/>
  </si>
  <si>
    <r>
      <t xml:space="preserve">Nonconforming product                                        
</t>
    </r>
    <r>
      <rPr>
        <sz val="10"/>
        <rFont val="宋体"/>
        <charset val="134"/>
      </rPr>
      <t>不合格产品</t>
    </r>
    <phoneticPr fontId="2" type="noConversion"/>
  </si>
  <si>
    <t>7.2       
7.3</t>
    <phoneticPr fontId="2" type="noConversion"/>
  </si>
  <si>
    <t>8.7     
10.2</t>
    <phoneticPr fontId="2" type="noConversion"/>
  </si>
  <si>
    <r>
      <t xml:space="preserve">Deleted "Process Audit (17.1-17.5) - Useless                              
</t>
    </r>
    <r>
      <rPr>
        <sz val="10"/>
        <rFont val="宋体"/>
        <family val="3"/>
        <charset val="134"/>
      </rPr>
      <t>删除</t>
    </r>
    <r>
      <rPr>
        <sz val="10"/>
        <rFont val="Arial"/>
        <family val="2"/>
      </rPr>
      <t>“</t>
    </r>
    <r>
      <rPr>
        <sz val="10"/>
        <rFont val="宋体"/>
        <family val="3"/>
        <charset val="134"/>
      </rPr>
      <t>过程审核</t>
    </r>
    <r>
      <rPr>
        <sz val="10"/>
        <rFont val="Arial"/>
        <family val="2"/>
      </rPr>
      <t xml:space="preserve">(17.1-17.5) - </t>
    </r>
    <r>
      <rPr>
        <sz val="10"/>
        <rFont val="宋体"/>
        <family val="3"/>
        <charset val="134"/>
      </rPr>
      <t>无用</t>
    </r>
    <phoneticPr fontId="107" type="noConversion"/>
  </si>
  <si>
    <r>
      <t xml:space="preserve">Deleted "Process Audit (17.6-17.10) - Useless                                              
</t>
    </r>
    <r>
      <rPr>
        <sz val="10"/>
        <rFont val="宋体"/>
        <family val="3"/>
        <charset val="134"/>
      </rPr>
      <t>删除</t>
    </r>
    <r>
      <rPr>
        <sz val="10"/>
        <rFont val="Arial"/>
        <family val="2"/>
      </rPr>
      <t>“</t>
    </r>
    <r>
      <rPr>
        <sz val="10"/>
        <rFont val="宋体"/>
        <family val="3"/>
        <charset val="134"/>
      </rPr>
      <t>过程审核</t>
    </r>
    <r>
      <rPr>
        <sz val="10"/>
        <rFont val="Arial"/>
        <family val="2"/>
      </rPr>
      <t xml:space="preserve">(17.6-17.10) - </t>
    </r>
    <r>
      <rPr>
        <sz val="10"/>
        <rFont val="宋体"/>
        <family val="3"/>
        <charset val="134"/>
      </rPr>
      <t>无用</t>
    </r>
    <phoneticPr fontId="107" type="noConversion"/>
  </si>
  <si>
    <r>
      <t xml:space="preserve">Added "9001:2015 Turtle Diagram" tab for process audit. 
</t>
    </r>
    <r>
      <rPr>
        <sz val="10"/>
        <rFont val="宋体"/>
        <family val="3"/>
        <charset val="134"/>
      </rPr>
      <t>增加了</t>
    </r>
    <r>
      <rPr>
        <sz val="10"/>
        <rFont val="Arial"/>
        <family val="2"/>
      </rPr>
      <t>“9001</t>
    </r>
    <r>
      <rPr>
        <sz val="10"/>
        <rFont val="宋体"/>
        <family val="3"/>
        <charset val="134"/>
      </rPr>
      <t>：</t>
    </r>
    <r>
      <rPr>
        <sz val="10"/>
        <rFont val="Arial"/>
        <family val="2"/>
      </rPr>
      <t>2015</t>
    </r>
    <r>
      <rPr>
        <sz val="10"/>
        <rFont val="宋体"/>
        <family val="3"/>
        <charset val="134"/>
      </rPr>
      <t>龟图</t>
    </r>
    <r>
      <rPr>
        <sz val="10"/>
        <rFont val="Arial"/>
        <family val="2"/>
      </rPr>
      <t>”</t>
    </r>
    <r>
      <rPr>
        <sz val="10"/>
        <rFont val="宋体"/>
        <family val="3"/>
        <charset val="134"/>
      </rPr>
      <t>选项卡用于过程审核。</t>
    </r>
    <phoneticPr fontId="107" type="noConversion"/>
  </si>
  <si>
    <r>
      <t xml:space="preserve">Deleted "Process Audit (17.11-17.14) - Useless                  
</t>
    </r>
    <r>
      <rPr>
        <sz val="10"/>
        <rFont val="宋体"/>
        <family val="3"/>
        <charset val="134"/>
      </rPr>
      <t>删除</t>
    </r>
    <r>
      <rPr>
        <sz val="10"/>
        <rFont val="Arial"/>
        <family val="2"/>
      </rPr>
      <t>“</t>
    </r>
    <r>
      <rPr>
        <sz val="10"/>
        <rFont val="宋体"/>
        <family val="3"/>
        <charset val="134"/>
      </rPr>
      <t>过程审核</t>
    </r>
    <r>
      <rPr>
        <sz val="10"/>
        <rFont val="Arial"/>
        <family val="2"/>
      </rPr>
      <t xml:space="preserve">(17.11-17.14) - </t>
    </r>
    <r>
      <rPr>
        <sz val="10"/>
        <rFont val="宋体"/>
        <family val="3"/>
        <charset val="134"/>
      </rPr>
      <t>无用</t>
    </r>
    <phoneticPr fontId="107" type="noConversion"/>
  </si>
  <si>
    <r>
      <t xml:space="preserve">Deleted "Process Audit (17.15-17.19) - Useless                
</t>
    </r>
    <r>
      <rPr>
        <sz val="10"/>
        <rFont val="宋体"/>
        <family val="3"/>
        <charset val="134"/>
      </rPr>
      <t>删除</t>
    </r>
    <r>
      <rPr>
        <sz val="10"/>
        <rFont val="Arial"/>
        <family val="2"/>
      </rPr>
      <t>“</t>
    </r>
    <r>
      <rPr>
        <sz val="10"/>
        <rFont val="宋体"/>
        <family val="3"/>
        <charset val="134"/>
      </rPr>
      <t>过程审核</t>
    </r>
    <r>
      <rPr>
        <sz val="10"/>
        <rFont val="Arial"/>
        <family val="2"/>
      </rPr>
      <t xml:space="preserve">(17.15-17.19) - </t>
    </r>
    <r>
      <rPr>
        <sz val="10"/>
        <rFont val="宋体"/>
        <family val="3"/>
        <charset val="134"/>
      </rPr>
      <t>无用</t>
    </r>
    <phoneticPr fontId="107" type="noConversion"/>
  </si>
  <si>
    <r>
      <t xml:space="preserve">Deleted "Process Audit (17.20-17.24) - Useless                 
</t>
    </r>
    <r>
      <rPr>
        <sz val="10"/>
        <rFont val="宋体"/>
        <family val="3"/>
        <charset val="134"/>
      </rPr>
      <t>删除</t>
    </r>
    <r>
      <rPr>
        <sz val="10"/>
        <rFont val="Arial"/>
        <family val="2"/>
      </rPr>
      <t>“</t>
    </r>
    <r>
      <rPr>
        <sz val="10"/>
        <rFont val="宋体"/>
        <family val="3"/>
        <charset val="134"/>
      </rPr>
      <t>过程审核</t>
    </r>
    <r>
      <rPr>
        <sz val="10"/>
        <rFont val="Arial"/>
        <family val="2"/>
      </rPr>
      <t xml:space="preserve">(17.20-17.24)- </t>
    </r>
    <r>
      <rPr>
        <sz val="10"/>
        <rFont val="宋体"/>
        <family val="3"/>
        <charset val="134"/>
      </rPr>
      <t>无用</t>
    </r>
    <phoneticPr fontId="107" type="noConversion"/>
  </si>
  <si>
    <r>
      <t xml:space="preserve">Deleted "Process Audit (17.25-17.28) - Useless                   
</t>
    </r>
    <r>
      <rPr>
        <sz val="10"/>
        <rFont val="宋体"/>
        <family val="3"/>
        <charset val="134"/>
      </rPr>
      <t>删除</t>
    </r>
    <r>
      <rPr>
        <sz val="10"/>
        <rFont val="Arial"/>
        <family val="2"/>
      </rPr>
      <t>“</t>
    </r>
    <r>
      <rPr>
        <sz val="10"/>
        <rFont val="宋体"/>
        <family val="3"/>
        <charset val="134"/>
      </rPr>
      <t>过程审核</t>
    </r>
    <r>
      <rPr>
        <sz val="10"/>
        <rFont val="Arial"/>
        <family val="2"/>
      </rPr>
      <t xml:space="preserve">(17.25-17.28) - </t>
    </r>
    <r>
      <rPr>
        <sz val="10"/>
        <rFont val="宋体"/>
        <family val="3"/>
        <charset val="134"/>
      </rPr>
      <t>无用</t>
    </r>
    <phoneticPr fontId="107" type="noConversion"/>
  </si>
  <si>
    <r>
      <t xml:space="preserve">Deleted "Process Audit (17.29-17.30) - Useless                
</t>
    </r>
    <r>
      <rPr>
        <sz val="10"/>
        <rFont val="宋体"/>
        <family val="3"/>
        <charset val="134"/>
      </rPr>
      <t>删除</t>
    </r>
    <r>
      <rPr>
        <sz val="10"/>
        <rFont val="Arial"/>
        <family val="2"/>
      </rPr>
      <t>“</t>
    </r>
    <r>
      <rPr>
        <sz val="10"/>
        <rFont val="宋体"/>
        <family val="3"/>
        <charset val="134"/>
      </rPr>
      <t>过程审核</t>
    </r>
    <r>
      <rPr>
        <sz val="10"/>
        <rFont val="Arial"/>
        <family val="2"/>
      </rPr>
      <t xml:space="preserve">(17.29-17.30) - </t>
    </r>
    <r>
      <rPr>
        <sz val="10"/>
        <rFont val="宋体"/>
        <family val="3"/>
        <charset val="134"/>
      </rPr>
      <t>无用</t>
    </r>
    <phoneticPr fontId="107" type="noConversion"/>
  </si>
  <si>
    <r>
      <t>Highlighted ISO 9001:2015 risk based thinking sections in</t>
    </r>
    <r>
      <rPr>
        <b/>
        <sz val="10"/>
        <color indexed="10"/>
        <rFont val="Arial"/>
        <family val="2"/>
      </rPr>
      <t xml:space="preserve"> bold red</t>
    </r>
    <r>
      <rPr>
        <sz val="10"/>
        <rFont val="Arial"/>
        <family val="2"/>
      </rPr>
      <t xml:space="preserve">.  
</t>
    </r>
    <r>
      <rPr>
        <sz val="10"/>
        <rFont val="宋体"/>
        <family val="3"/>
        <charset val="134"/>
      </rPr>
      <t>突出显示</t>
    </r>
    <r>
      <rPr>
        <sz val="10"/>
        <rFont val="Arial"/>
        <family val="2"/>
      </rPr>
      <t>ISO 9001:2015</t>
    </r>
    <r>
      <rPr>
        <sz val="10"/>
        <rFont val="宋体"/>
        <family val="3"/>
        <charset val="134"/>
      </rPr>
      <t>基于风险的思维部分，以粗体红色显示。</t>
    </r>
    <phoneticPr fontId="107" type="noConversion"/>
  </si>
  <si>
    <r>
      <t xml:space="preserve">Added ISO 9001:2015 section references to "ISO Cross Ref" tab.   
</t>
    </r>
    <r>
      <rPr>
        <sz val="10"/>
        <rFont val="宋体"/>
        <family val="3"/>
        <charset val="134"/>
      </rPr>
      <t>添加了</t>
    </r>
    <r>
      <rPr>
        <sz val="10"/>
        <rFont val="Arial"/>
        <family val="2"/>
      </rPr>
      <t>ISO 9001:2015</t>
    </r>
    <r>
      <rPr>
        <sz val="10"/>
        <rFont val="宋体"/>
        <family val="3"/>
        <charset val="134"/>
      </rPr>
      <t>部分引用</t>
    </r>
    <r>
      <rPr>
        <sz val="10"/>
        <rFont val="Arial"/>
        <family val="2"/>
      </rPr>
      <t>“ISO Cross Ref”</t>
    </r>
    <r>
      <rPr>
        <sz val="10"/>
        <rFont val="宋体"/>
        <family val="3"/>
        <charset val="134"/>
      </rPr>
      <t>选项卡。</t>
    </r>
    <phoneticPr fontId="107" type="noConversion"/>
  </si>
  <si>
    <r>
      <t xml:space="preserve">Changed "Supplier Self-Assessment" tab to "Supplier Self-Score Fill-In" 
</t>
    </r>
    <r>
      <rPr>
        <sz val="10"/>
        <rFont val="宋体"/>
        <family val="3"/>
        <charset val="134"/>
      </rPr>
      <t>将</t>
    </r>
    <r>
      <rPr>
        <sz val="10"/>
        <rFont val="Arial"/>
        <family val="2"/>
      </rPr>
      <t>“</t>
    </r>
    <r>
      <rPr>
        <sz val="10"/>
        <rFont val="宋体"/>
        <family val="3"/>
        <charset val="134"/>
      </rPr>
      <t>供应商自我评估</t>
    </r>
    <r>
      <rPr>
        <sz val="10"/>
        <rFont val="Arial"/>
        <family val="2"/>
      </rPr>
      <t>”</t>
    </r>
    <r>
      <rPr>
        <sz val="10"/>
        <rFont val="宋体"/>
        <family val="3"/>
        <charset val="134"/>
      </rPr>
      <t>标签更改为</t>
    </r>
    <r>
      <rPr>
        <sz val="10"/>
        <rFont val="Arial"/>
        <family val="2"/>
      </rPr>
      <t>“</t>
    </r>
    <r>
      <rPr>
        <sz val="10"/>
        <rFont val="宋体"/>
        <family val="3"/>
        <charset val="134"/>
      </rPr>
      <t>供应商自我评分填写</t>
    </r>
    <r>
      <rPr>
        <sz val="10"/>
        <rFont val="Arial"/>
        <family val="2"/>
      </rPr>
      <t>”</t>
    </r>
    <phoneticPr fontId="107" type="noConversion"/>
  </si>
  <si>
    <r>
      <t xml:space="preserve">Added ISO 9001:2015 section references 
</t>
    </r>
    <r>
      <rPr>
        <sz val="10"/>
        <rFont val="宋体"/>
        <family val="3"/>
        <charset val="134"/>
      </rPr>
      <t>添加了</t>
    </r>
    <r>
      <rPr>
        <sz val="10"/>
        <rFont val="Arial"/>
        <family val="2"/>
      </rPr>
      <t>ISO 9001:2015</t>
    </r>
    <r>
      <rPr>
        <sz val="10"/>
        <rFont val="宋体"/>
        <family val="3"/>
        <charset val="134"/>
      </rPr>
      <t>部分参考</t>
    </r>
    <phoneticPr fontId="107" type="noConversion"/>
  </si>
  <si>
    <r>
      <t xml:space="preserve">Yes </t>
    </r>
    <r>
      <rPr>
        <sz val="10"/>
        <color theme="0" tint="-0.499984740745262"/>
        <rFont val="宋体"/>
        <family val="3"/>
        <charset val="134"/>
      </rPr>
      <t>是</t>
    </r>
    <phoneticPr fontId="107" type="noConversion"/>
  </si>
  <si>
    <r>
      <t xml:space="preserve">No </t>
    </r>
    <r>
      <rPr>
        <sz val="10"/>
        <color theme="0" tint="-0.499984740745262"/>
        <rFont val="宋体"/>
        <family val="3"/>
        <charset val="134"/>
      </rPr>
      <t>否</t>
    </r>
    <phoneticPr fontId="107" type="noConversion"/>
  </si>
  <si>
    <r>
      <t xml:space="preserve">Yes </t>
    </r>
    <r>
      <rPr>
        <sz val="10"/>
        <color theme="0" tint="-0.499984740745262"/>
        <rFont val="宋体"/>
        <family val="3"/>
        <charset val="134"/>
      </rPr>
      <t>是</t>
    </r>
    <phoneticPr fontId="107" type="noConversion"/>
  </si>
  <si>
    <r>
      <t xml:space="preserve">No </t>
    </r>
    <r>
      <rPr>
        <sz val="10"/>
        <color theme="0" tint="-0.499984740745262"/>
        <rFont val="宋体"/>
        <family val="3"/>
        <charset val="134"/>
      </rPr>
      <t>否</t>
    </r>
    <phoneticPr fontId="107" type="noConversion"/>
  </si>
  <si>
    <r>
      <t xml:space="preserve">Yes </t>
    </r>
    <r>
      <rPr>
        <sz val="10"/>
        <color rgb="FF0000FF"/>
        <rFont val="宋体"/>
        <family val="3"/>
        <charset val="134"/>
      </rPr>
      <t>是</t>
    </r>
    <phoneticPr fontId="107" type="noConversion"/>
  </si>
  <si>
    <r>
      <t>No</t>
    </r>
    <r>
      <rPr>
        <sz val="10"/>
        <color rgb="FF0000FF"/>
        <rFont val="宋体"/>
        <family val="3"/>
        <charset val="134"/>
      </rPr>
      <t>否</t>
    </r>
    <phoneticPr fontId="107" type="noConversion"/>
  </si>
  <si>
    <r>
      <t xml:space="preserve">Yes </t>
    </r>
    <r>
      <rPr>
        <sz val="10"/>
        <color rgb="FF0000FF"/>
        <rFont val="宋体"/>
        <family val="3"/>
        <charset val="134"/>
      </rPr>
      <t>是</t>
    </r>
    <phoneticPr fontId="107" type="noConversion"/>
  </si>
  <si>
    <r>
      <t xml:space="preserve">No </t>
    </r>
    <r>
      <rPr>
        <sz val="10"/>
        <color rgb="FF0000FF"/>
        <rFont val="宋体"/>
        <family val="3"/>
        <charset val="134"/>
      </rPr>
      <t>否</t>
    </r>
    <phoneticPr fontId="107" type="noConversion"/>
  </si>
  <si>
    <r>
      <t xml:space="preserve">Yes </t>
    </r>
    <r>
      <rPr>
        <sz val="10"/>
        <rFont val="宋体"/>
        <family val="3"/>
        <charset val="134"/>
      </rPr>
      <t>是</t>
    </r>
    <phoneticPr fontId="107" type="noConversion"/>
  </si>
  <si>
    <r>
      <t xml:space="preserve">No </t>
    </r>
    <r>
      <rPr>
        <sz val="10"/>
        <rFont val="宋体"/>
        <family val="3"/>
        <charset val="134"/>
      </rPr>
      <t>否</t>
    </r>
    <phoneticPr fontId="107" type="noConversion"/>
  </si>
  <si>
    <r>
      <t xml:space="preserve">Yes </t>
    </r>
    <r>
      <rPr>
        <sz val="10"/>
        <rFont val="宋体"/>
        <family val="3"/>
        <charset val="134"/>
      </rPr>
      <t>是</t>
    </r>
    <phoneticPr fontId="107" type="noConversion"/>
  </si>
  <si>
    <r>
      <t xml:space="preserve">No </t>
    </r>
    <r>
      <rPr>
        <sz val="10"/>
        <rFont val="宋体"/>
        <family val="3"/>
        <charset val="134"/>
      </rPr>
      <t>否</t>
    </r>
    <phoneticPr fontId="107" type="noConversion"/>
  </si>
  <si>
    <t>Matt Kellas</t>
  </si>
  <si>
    <t>5. Return the completed Supplier Profile to Watts representative along with any other documents requested (see tab "Documentation Request").  將完成的供應商資料與任何其他要求的文件（見“文檔請求”）一起返回給Watts代表。</t>
  </si>
  <si>
    <t>4. Complete the sections in tab "ESG Self-Audit". Please provide any records of objective evidence for the elements from your quality manual or other procedures. 4. 完成“ESG 自審計”選項卡中的部分。 請為您的質量手冊或其他程序中的元素提供客觀證據的任何記錄。</t>
  </si>
  <si>
    <t xml:space="preserve">Added ESG-Self Audit worksheet for sustainability auditing and added additional notes to the supplier instruction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</si>
</sst>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25">
    <font>
      <sz val="10"/>
      <name val="Arial"/>
      <family val="2"/>
    </font>
    <font>
      <sz val="10"/>
      <name val="Arial"/>
      <family val="2"/>
    </font>
    <font>
      <sz val="8"/>
      <name val="Arial"/>
      <family val="2"/>
    </font>
    <font>
      <u/>
      <sz val="10"/>
      <color indexed="12"/>
      <name val="Arial"/>
      <family val="2"/>
    </font>
    <font>
      <b/>
      <sz val="11"/>
      <color indexed="12"/>
      <name val="Times New Roman"/>
      <family val="1"/>
    </font>
    <font>
      <sz val="11"/>
      <name val="Times New Roman"/>
      <family val="1"/>
    </font>
    <font>
      <b/>
      <sz val="11"/>
      <name val="Times New Roman"/>
      <family val="1"/>
    </font>
    <font>
      <b/>
      <sz val="11"/>
      <color indexed="9"/>
      <name val="Times New Roman"/>
      <family val="1"/>
    </font>
    <font>
      <b/>
      <i/>
      <u/>
      <sz val="11"/>
      <color indexed="8"/>
      <name val="Times New Roman"/>
      <family val="1"/>
    </font>
    <font>
      <b/>
      <sz val="10"/>
      <name val="Arial"/>
      <family val="2"/>
    </font>
    <font>
      <b/>
      <i/>
      <u/>
      <sz val="10"/>
      <name val="Arial"/>
      <family val="2"/>
    </font>
    <font>
      <b/>
      <i/>
      <u/>
      <sz val="10"/>
      <name val="Times New Roman"/>
      <family val="1"/>
    </font>
    <font>
      <sz val="10"/>
      <color indexed="48"/>
      <name val="Arial"/>
      <family val="2"/>
    </font>
    <font>
      <sz val="10"/>
      <name val="Arial"/>
      <family val="2"/>
    </font>
    <font>
      <sz val="11"/>
      <color indexed="48"/>
      <name val="Times New Roman"/>
      <family val="1"/>
    </font>
    <font>
      <b/>
      <i/>
      <u/>
      <sz val="11"/>
      <name val="Times New Roman"/>
      <family val="1"/>
    </font>
    <font>
      <sz val="11"/>
      <name val="Arial"/>
      <family val="2"/>
    </font>
    <font>
      <sz val="11"/>
      <color indexed="12"/>
      <name val="Times New Roman"/>
      <family val="1"/>
    </font>
    <font>
      <sz val="24"/>
      <name val="Times New Roman"/>
      <family val="1"/>
    </font>
    <font>
      <sz val="24"/>
      <color indexed="48"/>
      <name val="Times New Roman"/>
      <family val="1"/>
    </font>
    <font>
      <b/>
      <sz val="16"/>
      <color indexed="43"/>
      <name val="Times New Roman"/>
      <family val="1"/>
    </font>
    <font>
      <sz val="16"/>
      <color indexed="13"/>
      <name val="Times New Roman"/>
      <family val="1"/>
    </font>
    <font>
      <b/>
      <sz val="16"/>
      <color indexed="13"/>
      <name val="Times New Roman"/>
      <family val="1"/>
    </font>
    <font>
      <b/>
      <sz val="8"/>
      <color indexed="12"/>
      <name val="Times New Roman"/>
      <family val="1"/>
    </font>
    <font>
      <sz val="8"/>
      <name val="Times New Roman"/>
      <family val="1"/>
    </font>
    <font>
      <b/>
      <sz val="8"/>
      <name val="Times New Roman"/>
      <family val="1"/>
    </font>
    <font>
      <b/>
      <sz val="8"/>
      <color indexed="9"/>
      <name val="Times New Roman"/>
      <family val="1"/>
    </font>
    <font>
      <sz val="8"/>
      <color indexed="9"/>
      <name val="Times New Roman"/>
      <family val="1"/>
    </font>
    <font>
      <sz val="8"/>
      <color indexed="10"/>
      <name val="Times New Roman"/>
      <family val="1"/>
    </font>
    <font>
      <b/>
      <sz val="8"/>
      <color indexed="10"/>
      <name val="Times New Roman"/>
      <family val="1"/>
    </font>
    <font>
      <b/>
      <u/>
      <sz val="8"/>
      <name val="Times New Roman"/>
      <family val="1"/>
    </font>
    <font>
      <sz val="9"/>
      <color indexed="12"/>
      <name val="Arial"/>
      <family val="2"/>
    </font>
    <font>
      <sz val="7"/>
      <name val="Arial"/>
      <family val="2"/>
    </font>
    <font>
      <sz val="10"/>
      <color indexed="9"/>
      <name val="Arial"/>
      <family val="2"/>
    </font>
    <font>
      <b/>
      <sz val="10"/>
      <color indexed="9"/>
      <name val="Arial"/>
      <family val="2"/>
    </font>
    <font>
      <sz val="10"/>
      <color indexed="12"/>
      <name val="Arial"/>
      <family val="2"/>
    </font>
    <font>
      <u/>
      <sz val="10"/>
      <name val="Arial"/>
      <family val="2"/>
    </font>
    <font>
      <sz val="10"/>
      <color indexed="10"/>
      <name val="Arial"/>
      <family val="2"/>
    </font>
    <font>
      <sz val="10"/>
      <color indexed="8"/>
      <name val="Arial"/>
      <family val="2"/>
    </font>
    <font>
      <b/>
      <u/>
      <sz val="10"/>
      <name val="Arial"/>
      <family val="2"/>
    </font>
    <font>
      <sz val="10"/>
      <name val="Arial"/>
      <family val="2"/>
    </font>
    <font>
      <sz val="16"/>
      <name val="Times New Roman"/>
      <family val="1"/>
    </font>
    <font>
      <sz val="10"/>
      <name val="宋体"/>
      <charset val="134"/>
    </font>
    <font>
      <b/>
      <sz val="11"/>
      <color indexed="12"/>
      <name val="宋体"/>
      <charset val="134"/>
    </font>
    <font>
      <b/>
      <sz val="11"/>
      <name val="宋体"/>
      <charset val="134"/>
    </font>
    <font>
      <sz val="11"/>
      <name val="宋体"/>
      <charset val="134"/>
    </font>
    <font>
      <b/>
      <i/>
      <u/>
      <sz val="10"/>
      <name val="宋体"/>
      <charset val="134"/>
    </font>
    <font>
      <sz val="16"/>
      <name val="宋体"/>
      <charset val="134"/>
    </font>
    <font>
      <b/>
      <sz val="8"/>
      <color indexed="12"/>
      <name val="宋体"/>
      <charset val="134"/>
    </font>
    <font>
      <b/>
      <sz val="8"/>
      <name val="宋体"/>
      <charset val="134"/>
    </font>
    <font>
      <b/>
      <sz val="8"/>
      <color indexed="9"/>
      <name val="宋体"/>
      <charset val="134"/>
    </font>
    <font>
      <sz val="8"/>
      <name val="宋体"/>
      <charset val="134"/>
    </font>
    <font>
      <b/>
      <u/>
      <sz val="8"/>
      <name val="宋体"/>
      <charset val="134"/>
    </font>
    <font>
      <sz val="9"/>
      <color indexed="12"/>
      <name val="宋体"/>
      <charset val="134"/>
    </font>
    <font>
      <b/>
      <sz val="10"/>
      <color indexed="9"/>
      <name val="宋体"/>
      <charset val="134"/>
    </font>
    <font>
      <b/>
      <u/>
      <sz val="10"/>
      <name val="宋体"/>
      <charset val="134"/>
    </font>
    <font>
      <sz val="10"/>
      <color indexed="12"/>
      <name val="宋体"/>
      <charset val="134"/>
    </font>
    <font>
      <b/>
      <sz val="10"/>
      <name val="宋体"/>
      <charset val="134"/>
    </font>
    <font>
      <u/>
      <sz val="10"/>
      <name val="宋体"/>
      <charset val="134"/>
    </font>
    <font>
      <sz val="8"/>
      <color indexed="12"/>
      <name val="Times New Roman"/>
      <family val="1"/>
    </font>
    <font>
      <sz val="8"/>
      <color indexed="12"/>
      <name val="宋体"/>
      <charset val="134"/>
    </font>
    <font>
      <sz val="9"/>
      <name val="Arial"/>
      <family val="2"/>
    </font>
    <font>
      <sz val="10"/>
      <color indexed="23"/>
      <name val="宋体"/>
      <charset val="134"/>
    </font>
    <font>
      <sz val="8"/>
      <color indexed="23"/>
      <name val="Times New Roman"/>
      <family val="1"/>
    </font>
    <font>
      <sz val="8"/>
      <color indexed="23"/>
      <name val="宋体"/>
      <charset val="134"/>
    </font>
    <font>
      <sz val="12"/>
      <name val="Times New Roman"/>
      <family val="1"/>
    </font>
    <font>
      <sz val="14"/>
      <name val="Times New Roman"/>
      <family val="1"/>
    </font>
    <font>
      <sz val="10"/>
      <color indexed="55"/>
      <name val="Arial"/>
      <family val="2"/>
    </font>
    <font>
      <sz val="10"/>
      <color indexed="23"/>
      <name val="Arial"/>
      <family val="2"/>
    </font>
    <font>
      <b/>
      <sz val="8"/>
      <color indexed="23"/>
      <name val="Times New Roman"/>
      <family val="1"/>
    </font>
    <font>
      <sz val="14"/>
      <name val="宋体"/>
      <charset val="134"/>
    </font>
    <font>
      <sz val="11"/>
      <color indexed="12"/>
      <name val="宋体"/>
      <charset val="134"/>
    </font>
    <font>
      <sz val="26"/>
      <name val="Arial"/>
      <family val="2"/>
    </font>
    <font>
      <b/>
      <sz val="10"/>
      <color indexed="10"/>
      <name val="Arial"/>
      <family val="2"/>
    </font>
    <font>
      <b/>
      <sz val="9"/>
      <color indexed="9"/>
      <name val="Times New Roman"/>
      <family val="1"/>
    </font>
    <font>
      <b/>
      <sz val="10"/>
      <color rgb="FFFF0000"/>
      <name val="Arial"/>
      <family val="2"/>
    </font>
    <font>
      <b/>
      <sz val="8"/>
      <color theme="0"/>
      <name val="Times New Roman"/>
      <family val="1"/>
    </font>
    <font>
      <b/>
      <sz val="24"/>
      <name val="宋体"/>
      <charset val="134"/>
    </font>
    <font>
      <sz val="24"/>
      <name val="宋体"/>
      <charset val="134"/>
    </font>
    <font>
      <b/>
      <sz val="24"/>
      <name val="Times New Roman"/>
      <family val="1"/>
    </font>
    <font>
      <sz val="10"/>
      <color theme="1"/>
      <name val="Arial"/>
      <family val="2"/>
    </font>
    <font>
      <b/>
      <sz val="11"/>
      <color theme="1"/>
      <name val="Arial"/>
      <family val="2"/>
    </font>
    <font>
      <b/>
      <sz val="11"/>
      <name val="Arial"/>
      <family val="2"/>
    </font>
    <font>
      <b/>
      <sz val="10"/>
      <color theme="1"/>
      <name val="Arial"/>
      <family val="2"/>
    </font>
    <font>
      <sz val="11"/>
      <color theme="1"/>
      <name val="Arial"/>
      <family val="2"/>
    </font>
    <font>
      <b/>
      <sz val="11"/>
      <color indexed="9"/>
      <name val="Arial"/>
      <family val="2"/>
    </font>
    <font>
      <b/>
      <sz val="11"/>
      <color theme="0"/>
      <name val="Arial"/>
      <family val="2"/>
    </font>
    <font>
      <sz val="10"/>
      <color rgb="FF7030A0"/>
      <name val="Arial"/>
      <family val="2"/>
    </font>
    <font>
      <sz val="10"/>
      <color theme="0" tint="-0.499984740745262"/>
      <name val="Arial"/>
      <family val="2"/>
    </font>
    <font>
      <i/>
      <sz val="10"/>
      <color theme="0" tint="-0.499984740745262"/>
      <name val="Arial"/>
      <family val="2"/>
    </font>
    <font>
      <b/>
      <sz val="10"/>
      <color theme="0" tint="-0.499984740745262"/>
      <name val="Arial"/>
      <family val="2"/>
    </font>
    <font>
      <b/>
      <sz val="10"/>
      <color theme="0"/>
      <name val="Arial"/>
      <family val="2"/>
    </font>
    <font>
      <sz val="10"/>
      <color rgb="FFC00000"/>
      <name val="Arial"/>
      <family val="2"/>
    </font>
    <font>
      <b/>
      <sz val="10"/>
      <color rgb="FFC00000"/>
      <name val="Arial"/>
      <family val="2"/>
    </font>
    <font>
      <i/>
      <sz val="11"/>
      <name val="Arial"/>
      <family val="2"/>
    </font>
    <font>
      <i/>
      <sz val="11"/>
      <color theme="4"/>
      <name val="Arial"/>
      <family val="2"/>
    </font>
    <font>
      <sz val="10"/>
      <color rgb="FF0000FF"/>
      <name val="Arial"/>
      <family val="2"/>
    </font>
    <font>
      <i/>
      <sz val="10"/>
      <name val="Arial"/>
      <family val="2"/>
    </font>
    <font>
      <b/>
      <sz val="10"/>
      <color rgb="FF7030A0"/>
      <name val="Arial"/>
      <family val="2"/>
    </font>
    <font>
      <b/>
      <i/>
      <sz val="10"/>
      <color theme="0" tint="-0.499984740745262"/>
      <name val="Arial"/>
      <family val="2"/>
    </font>
    <font>
      <u/>
      <sz val="10"/>
      <color rgb="FFC00000"/>
      <name val="Arial"/>
      <family val="2"/>
    </font>
    <font>
      <i/>
      <sz val="10"/>
      <color rgb="FFC00000"/>
      <name val="Arial"/>
      <family val="2"/>
    </font>
    <font>
      <b/>
      <sz val="11"/>
      <color rgb="FFC00000"/>
      <name val="Arial"/>
      <family val="2"/>
    </font>
    <font>
      <sz val="11"/>
      <color rgb="FFFF0000"/>
      <name val="Times New Roman"/>
      <family val="1"/>
    </font>
    <font>
      <b/>
      <u/>
      <sz val="10"/>
      <color theme="1"/>
      <name val="Arial"/>
      <family val="2"/>
    </font>
    <font>
      <b/>
      <sz val="11"/>
      <color theme="0"/>
      <name val="Times New Roman"/>
      <family val="1"/>
    </font>
    <font>
      <b/>
      <sz val="12"/>
      <name val="Times New Roman"/>
      <family val="1"/>
    </font>
    <font>
      <sz val="9"/>
      <name val="宋体"/>
      <family val="3"/>
      <charset val="134"/>
    </font>
    <font>
      <b/>
      <sz val="11"/>
      <color theme="0"/>
      <name val="宋体"/>
      <family val="3"/>
      <charset val="134"/>
    </font>
    <font>
      <b/>
      <sz val="12"/>
      <name val="宋体"/>
      <family val="3"/>
      <charset val="134"/>
    </font>
    <font>
      <sz val="11"/>
      <name val="宋体"/>
      <family val="3"/>
      <charset val="134"/>
    </font>
    <font>
      <b/>
      <sz val="11"/>
      <name val="宋体"/>
      <family val="3"/>
      <charset val="134"/>
    </font>
    <font>
      <b/>
      <sz val="11"/>
      <color indexed="9"/>
      <name val="宋体"/>
      <family val="3"/>
      <charset val="134"/>
    </font>
    <font>
      <b/>
      <u/>
      <sz val="10"/>
      <color theme="1"/>
      <name val="宋体"/>
      <family val="3"/>
      <charset val="134"/>
    </font>
    <font>
      <sz val="10"/>
      <color theme="1"/>
      <name val="宋体"/>
      <family val="3"/>
      <charset val="134"/>
    </font>
    <font>
      <sz val="10"/>
      <name val="宋体"/>
      <family val="3"/>
      <charset val="134"/>
    </font>
    <font>
      <b/>
      <sz val="10"/>
      <color theme="1"/>
      <name val="宋体"/>
      <family val="3"/>
      <charset val="134"/>
    </font>
    <font>
      <b/>
      <sz val="10"/>
      <name val="宋体"/>
      <family val="3"/>
      <charset val="134"/>
    </font>
    <font>
      <b/>
      <sz val="10"/>
      <color theme="0"/>
      <name val="宋体"/>
      <family val="3"/>
      <charset val="134"/>
    </font>
    <font>
      <sz val="10"/>
      <color theme="0" tint="-0.499984740745262"/>
      <name val="宋体"/>
      <family val="3"/>
      <charset val="134"/>
    </font>
    <font>
      <sz val="10"/>
      <color rgb="FFC00000"/>
      <name val="宋体"/>
      <family val="3"/>
      <charset val="134"/>
    </font>
    <font>
      <sz val="10"/>
      <color rgb="FF0000FF"/>
      <name val="宋体"/>
      <family val="3"/>
      <charset val="134"/>
    </font>
    <font>
      <i/>
      <sz val="10"/>
      <name val="宋体"/>
      <family val="3"/>
      <charset val="134"/>
    </font>
    <font>
      <b/>
      <sz val="11"/>
      <color theme="1"/>
      <name val="宋体"/>
      <family val="3"/>
      <charset val="134"/>
    </font>
    <font>
      <b/>
      <sz val="11"/>
      <color indexed="12"/>
      <name val="宋体"/>
      <family val="3"/>
      <charset val="134"/>
    </font>
  </fonts>
  <fills count="16">
    <fill>
      <patternFill patternType="none"/>
    </fill>
    <fill>
      <patternFill patternType="gray125"/>
    </fill>
    <fill>
      <patternFill patternType="solid">
        <fgColor indexed="43"/>
        <bgColor indexed="64"/>
      </patternFill>
    </fill>
    <fill>
      <patternFill patternType="solid">
        <fgColor indexed="12"/>
        <bgColor indexed="64"/>
      </patternFill>
    </fill>
    <fill>
      <patternFill patternType="solid">
        <fgColor indexed="17"/>
        <bgColor indexed="64"/>
      </patternFill>
    </fill>
    <fill>
      <patternFill patternType="solid">
        <fgColor indexed="10"/>
        <bgColor indexed="64"/>
      </patternFill>
    </fill>
    <fill>
      <patternFill patternType="solid">
        <fgColor indexed="13"/>
        <bgColor indexed="64"/>
      </patternFill>
    </fill>
    <fill>
      <patternFill patternType="solid">
        <fgColor theme="0" tint="-0.14999847407452621"/>
        <bgColor indexed="64"/>
      </patternFill>
    </fill>
    <fill>
      <patternFill patternType="solid">
        <fgColor rgb="FF0000FF"/>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3"/>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top style="medium">
        <color indexed="64"/>
      </top>
      <bottom style="medium">
        <color indexed="64"/>
      </bottom>
      <diagonal/>
    </border>
  </borders>
  <cellStyleXfs count="5">
    <xf numFmtId="0" fontId="0" fillId="0" borderId="0"/>
    <xf numFmtId="0" fontId="3" fillId="0" borderId="0" applyNumberFormat="0" applyFill="0" applyBorder="0" applyAlignment="0" applyProtection="0">
      <alignment vertical="top"/>
      <protection locked="0"/>
    </xf>
    <xf numFmtId="9" fontId="1" fillId="0" borderId="0" applyFont="0" applyFill="0" applyBorder="0" applyAlignment="0" applyProtection="0"/>
    <xf numFmtId="9" fontId="13" fillId="0" borderId="0" applyFont="0" applyFill="0" applyBorder="0" applyAlignment="0" applyProtection="0"/>
    <xf numFmtId="2" fontId="9" fillId="0" borderId="0">
      <alignment horizontal="left"/>
      <protection locked="0"/>
    </xf>
  </cellStyleXfs>
  <cellXfs count="1504">
    <xf numFmtId="0" fontId="0" fillId="0" borderId="0" xfId="0"/>
    <xf numFmtId="0" fontId="5" fillId="0" borderId="0" xfId="0" applyFont="1"/>
    <xf numFmtId="0" fontId="6" fillId="0" borderId="0" xfId="0" applyFont="1"/>
    <xf numFmtId="0" fontId="5" fillId="0" borderId="0" xfId="0" applyFont="1" applyBorder="1"/>
    <xf numFmtId="0" fontId="0" fillId="0" borderId="0" xfId="0" applyBorder="1"/>
    <xf numFmtId="0" fontId="0" fillId="0" borderId="1" xfId="0" applyBorder="1"/>
    <xf numFmtId="0" fontId="0" fillId="0" borderId="0" xfId="0" applyBorder="1" applyAlignment="1"/>
    <xf numFmtId="0" fontId="13" fillId="0" borderId="0" xfId="0" applyFont="1"/>
    <xf numFmtId="0" fontId="14" fillId="0" borderId="0" xfId="0" applyFont="1" applyBorder="1" applyAlignment="1"/>
    <xf numFmtId="0" fontId="5" fillId="0" borderId="0" xfId="0" applyFont="1" applyBorder="1" applyAlignment="1"/>
    <xf numFmtId="0" fontId="15" fillId="0" borderId="0" xfId="0" applyFont="1"/>
    <xf numFmtId="0" fontId="16" fillId="0" borderId="0" xfId="0" applyFont="1"/>
    <xf numFmtId="0" fontId="14" fillId="0" borderId="0" xfId="0" applyFont="1"/>
    <xf numFmtId="0" fontId="14" fillId="0" borderId="0" xfId="0" applyFont="1" applyFill="1" applyBorder="1" applyAlignment="1"/>
    <xf numFmtId="0" fontId="7" fillId="0" borderId="0" xfId="0" applyFont="1" applyFill="1"/>
    <xf numFmtId="0" fontId="14" fillId="0" borderId="2" xfId="0" applyFont="1" applyBorder="1"/>
    <xf numFmtId="0" fontId="14" fillId="0" borderId="0" xfId="0" applyFont="1" applyBorder="1"/>
    <xf numFmtId="15" fontId="14" fillId="0" borderId="0" xfId="0" applyNumberFormat="1" applyFont="1" applyBorder="1"/>
    <xf numFmtId="0" fontId="18" fillId="0" borderId="0" xfId="0" applyFont="1"/>
    <xf numFmtId="0" fontId="5" fillId="0" borderId="0" xfId="1" applyFont="1" applyFill="1" applyBorder="1" applyAlignment="1" applyProtection="1"/>
    <xf numFmtId="15" fontId="14" fillId="0" borderId="0" xfId="0" applyNumberFormat="1" applyFont="1" applyBorder="1" applyAlignment="1"/>
    <xf numFmtId="0" fontId="21" fillId="0" borderId="0" xfId="0" applyFont="1"/>
    <xf numFmtId="0" fontId="22" fillId="0" borderId="0" xfId="0" applyFont="1" applyFill="1"/>
    <xf numFmtId="0" fontId="22" fillId="0" borderId="0" xfId="0" applyFont="1"/>
    <xf numFmtId="0" fontId="16" fillId="2" borderId="0" xfId="0" applyFont="1" applyFill="1"/>
    <xf numFmtId="0" fontId="16" fillId="0" borderId="0" xfId="0" applyFont="1" applyFill="1" applyBorder="1"/>
    <xf numFmtId="0" fontId="16" fillId="0" borderId="0" xfId="0" applyFont="1" applyFill="1"/>
    <xf numFmtId="0" fontId="24" fillId="0" borderId="0" xfId="0" applyFont="1"/>
    <xf numFmtId="0" fontId="24" fillId="3" borderId="0" xfId="0" applyFont="1" applyFill="1"/>
    <xf numFmtId="0" fontId="24" fillId="0" borderId="3" xfId="0" applyFont="1" applyBorder="1"/>
    <xf numFmtId="0" fontId="25" fillId="0" borderId="3" xfId="0" applyFont="1" applyBorder="1" applyAlignment="1">
      <alignment horizontal="center"/>
    </xf>
    <xf numFmtId="0" fontId="24" fillId="0" borderId="4" xfId="0" applyFont="1" applyBorder="1"/>
    <xf numFmtId="0" fontId="24" fillId="0" borderId="5" xfId="0" applyFont="1" applyBorder="1"/>
    <xf numFmtId="0" fontId="24" fillId="0" borderId="6" xfId="0" applyFont="1" applyBorder="1"/>
    <xf numFmtId="0" fontId="24" fillId="0" borderId="0" xfId="0" applyFont="1" applyFill="1" applyBorder="1"/>
    <xf numFmtId="0" fontId="24" fillId="0" borderId="3" xfId="0" applyFont="1" applyFill="1" applyBorder="1"/>
    <xf numFmtId="0" fontId="24" fillId="0" borderId="7" xfId="0" applyFont="1" applyBorder="1"/>
    <xf numFmtId="0" fontId="24" fillId="0" borderId="2" xfId="0" applyFont="1" applyBorder="1"/>
    <xf numFmtId="0" fontId="24" fillId="0" borderId="8" xfId="0" applyFont="1" applyBorder="1"/>
    <xf numFmtId="9" fontId="28" fillId="0" borderId="0" xfId="0" applyNumberFormat="1" applyFont="1"/>
    <xf numFmtId="9" fontId="29" fillId="0" borderId="0" xfId="0" applyNumberFormat="1" applyFont="1"/>
    <xf numFmtId="0" fontId="25" fillId="0" borderId="0" xfId="0" applyFont="1"/>
    <xf numFmtId="0" fontId="24" fillId="0" borderId="0" xfId="0" applyFont="1" applyBorder="1"/>
    <xf numFmtId="0" fontId="24" fillId="2" borderId="9" xfId="0" applyFont="1" applyFill="1" applyBorder="1"/>
    <xf numFmtId="0" fontId="24" fillId="2" borderId="0" xfId="0" applyFont="1" applyFill="1" applyBorder="1"/>
    <xf numFmtId="0" fontId="24" fillId="2" borderId="3" xfId="0" applyFont="1" applyFill="1" applyBorder="1"/>
    <xf numFmtId="0" fontId="24" fillId="2" borderId="7" xfId="0" applyFont="1" applyFill="1" applyBorder="1"/>
    <xf numFmtId="0" fontId="24" fillId="2" borderId="2" xfId="0" applyFont="1" applyFill="1" applyBorder="1"/>
    <xf numFmtId="0" fontId="24" fillId="2" borderId="8" xfId="0" applyFont="1" applyFill="1" applyBorder="1"/>
    <xf numFmtId="0" fontId="0" fillId="0" borderId="5" xfId="0" applyBorder="1"/>
    <xf numFmtId="0" fontId="0" fillId="0" borderId="9" xfId="0" applyBorder="1"/>
    <xf numFmtId="9" fontId="0" fillId="4" borderId="3" xfId="0" applyNumberFormat="1" applyFill="1" applyBorder="1" applyAlignment="1">
      <alignment textRotation="90"/>
    </xf>
    <xf numFmtId="0" fontId="0" fillId="0" borderId="2" xfId="0" applyBorder="1"/>
    <xf numFmtId="0" fontId="0" fillId="3" borderId="3" xfId="0" applyFill="1" applyBorder="1"/>
    <xf numFmtId="0" fontId="0" fillId="0" borderId="3" xfId="0" applyBorder="1"/>
    <xf numFmtId="0" fontId="0" fillId="0" borderId="0" xfId="0" applyFill="1" applyBorder="1"/>
    <xf numFmtId="0" fontId="36" fillId="0" borderId="0" xfId="0" applyFont="1" applyFill="1" applyBorder="1"/>
    <xf numFmtId="0" fontId="0" fillId="2" borderId="0" xfId="0" applyFill="1" applyBorder="1"/>
    <xf numFmtId="0" fontId="0" fillId="2" borderId="2" xfId="0" applyFill="1" applyBorder="1"/>
    <xf numFmtId="0" fontId="0" fillId="3" borderId="0" xfId="0" applyFill="1" applyBorder="1"/>
    <xf numFmtId="0" fontId="0" fillId="0" borderId="9" xfId="0" applyFill="1" applyBorder="1"/>
    <xf numFmtId="0" fontId="0" fillId="0" borderId="8" xfId="0" applyBorder="1"/>
    <xf numFmtId="0" fontId="38" fillId="0" borderId="2" xfId="0" applyFont="1" applyBorder="1"/>
    <xf numFmtId="0" fontId="0" fillId="2" borderId="9" xfId="0" applyFill="1" applyBorder="1"/>
    <xf numFmtId="0" fontId="0" fillId="2" borderId="0" xfId="0" applyFill="1" applyBorder="1" applyAlignment="1"/>
    <xf numFmtId="0" fontId="0" fillId="2" borderId="3" xfId="0" applyFill="1" applyBorder="1"/>
    <xf numFmtId="0" fontId="0" fillId="2" borderId="8" xfId="0" applyFill="1" applyBorder="1"/>
    <xf numFmtId="0" fontId="38" fillId="0" borderId="8" xfId="0" applyFont="1" applyBorder="1"/>
    <xf numFmtId="0" fontId="0" fillId="0" borderId="6" xfId="0" applyBorder="1"/>
    <xf numFmtId="0" fontId="0" fillId="2" borderId="7" xfId="0" applyFill="1" applyBorder="1"/>
    <xf numFmtId="0" fontId="0" fillId="3" borderId="9" xfId="0" applyFill="1" applyBorder="1"/>
    <xf numFmtId="0" fontId="36" fillId="0" borderId="0" xfId="0" applyFont="1" applyBorder="1"/>
    <xf numFmtId="0" fontId="0" fillId="0" borderId="2" xfId="0" applyFill="1" applyBorder="1"/>
    <xf numFmtId="0" fontId="1" fillId="0" borderId="0" xfId="0" applyFont="1" applyFill="1" applyBorder="1"/>
    <xf numFmtId="0" fontId="1" fillId="0" borderId="6" xfId="0" applyFont="1" applyBorder="1"/>
    <xf numFmtId="0" fontId="1" fillId="0" borderId="5" xfId="0" applyFont="1" applyBorder="1"/>
    <xf numFmtId="0" fontId="1" fillId="0" borderId="3" xfId="0" applyFont="1" applyBorder="1"/>
    <xf numFmtId="0" fontId="1" fillId="0" borderId="0" xfId="0" applyFont="1" applyBorder="1"/>
    <xf numFmtId="0" fontId="40" fillId="0" borderId="0" xfId="0" applyFont="1"/>
    <xf numFmtId="0" fontId="36" fillId="0" borderId="2" xfId="0" applyFont="1" applyBorder="1"/>
    <xf numFmtId="0" fontId="36" fillId="0" borderId="2" xfId="0" applyFont="1" applyFill="1" applyBorder="1"/>
    <xf numFmtId="0" fontId="38" fillId="0" borderId="8" xfId="0" applyFont="1" applyBorder="1" applyAlignment="1">
      <alignment horizontal="center"/>
    </xf>
    <xf numFmtId="0" fontId="0" fillId="0" borderId="0" xfId="0" applyFill="1" applyBorder="1" applyAlignment="1">
      <alignment horizontal="left"/>
    </xf>
    <xf numFmtId="0" fontId="0" fillId="0" borderId="3" xfId="0" applyFill="1" applyBorder="1"/>
    <xf numFmtId="0" fontId="38" fillId="0" borderId="2" xfId="0" applyFont="1" applyBorder="1" applyAlignment="1">
      <alignment horizontal="center"/>
    </xf>
    <xf numFmtId="0" fontId="0" fillId="0" borderId="0" xfId="0" applyBorder="1" applyAlignment="1">
      <alignment horizontal="left"/>
    </xf>
    <xf numFmtId="0" fontId="1" fillId="0" borderId="0" xfId="0" applyFont="1" applyFill="1" applyBorder="1" applyAlignment="1"/>
    <xf numFmtId="9" fontId="33" fillId="5" borderId="2" xfId="0" applyNumberFormat="1" applyFont="1" applyFill="1" applyBorder="1" applyAlignment="1">
      <alignment textRotation="90"/>
    </xf>
    <xf numFmtId="0" fontId="9" fillId="0" borderId="0" xfId="0" applyFont="1" applyFill="1" applyAlignment="1"/>
    <xf numFmtId="0" fontId="25" fillId="0" borderId="3" xfId="0" applyFont="1" applyBorder="1"/>
    <xf numFmtId="0" fontId="0" fillId="0" borderId="0" xfId="0" applyAlignment="1">
      <alignment wrapText="1"/>
    </xf>
    <xf numFmtId="0" fontId="9" fillId="0" borderId="0" xfId="0" applyFont="1" applyBorder="1" applyAlignment="1">
      <alignment wrapText="1"/>
    </xf>
    <xf numFmtId="0" fontId="24" fillId="0" borderId="7" xfId="0" applyFont="1" applyFill="1" applyBorder="1" applyAlignment="1">
      <alignment wrapText="1"/>
    </xf>
    <xf numFmtId="0" fontId="24" fillId="0" borderId="2" xfId="0" applyFont="1" applyFill="1" applyBorder="1" applyAlignment="1">
      <alignment wrapText="1"/>
    </xf>
    <xf numFmtId="0" fontId="24" fillId="0" borderId="8" xfId="0" applyFont="1" applyFill="1" applyBorder="1" applyAlignment="1">
      <alignment wrapText="1"/>
    </xf>
    <xf numFmtId="0" fontId="34" fillId="3" borderId="9" xfId="0" applyFont="1" applyFill="1" applyBorder="1" applyAlignment="1">
      <alignment wrapText="1"/>
    </xf>
    <xf numFmtId="0" fontId="0" fillId="0" borderId="9" xfId="0" applyBorder="1" applyAlignment="1">
      <alignment wrapText="1"/>
    </xf>
    <xf numFmtId="0" fontId="0" fillId="0" borderId="9" xfId="0" applyFill="1" applyBorder="1" applyAlignment="1">
      <alignment wrapText="1"/>
    </xf>
    <xf numFmtId="0" fontId="39" fillId="0" borderId="9" xfId="0" applyFont="1" applyBorder="1" applyAlignment="1">
      <alignment wrapText="1"/>
    </xf>
    <xf numFmtId="0" fontId="0" fillId="0" borderId="0" xfId="0" applyBorder="1" applyAlignment="1">
      <alignment wrapText="1"/>
    </xf>
    <xf numFmtId="0" fontId="0" fillId="0" borderId="5" xfId="0" applyBorder="1" applyAlignment="1">
      <alignment wrapText="1"/>
    </xf>
    <xf numFmtId="0" fontId="9" fillId="0" borderId="7" xfId="0" applyFont="1" applyBorder="1" applyAlignment="1">
      <alignment wrapText="1"/>
    </xf>
    <xf numFmtId="0" fontId="0" fillId="0" borderId="0" xfId="0" applyAlignment="1">
      <alignment wrapText="1" shrinkToFit="1"/>
    </xf>
    <xf numFmtId="0" fontId="0" fillId="0" borderId="4" xfId="0" applyBorder="1" applyAlignment="1">
      <alignment wrapText="1" shrinkToFit="1"/>
    </xf>
    <xf numFmtId="0" fontId="0" fillId="0" borderId="6" xfId="0" applyBorder="1" applyAlignment="1">
      <alignment wrapText="1" shrinkToFit="1"/>
    </xf>
    <xf numFmtId="0" fontId="0" fillId="0" borderId="5" xfId="0" applyBorder="1" applyAlignment="1">
      <alignment wrapText="1" shrinkToFit="1"/>
    </xf>
    <xf numFmtId="0" fontId="0" fillId="0" borderId="3" xfId="0" applyBorder="1" applyAlignment="1">
      <alignment wrapText="1" shrinkToFit="1"/>
    </xf>
    <xf numFmtId="0" fontId="0" fillId="0" borderId="0" xfId="0" applyBorder="1" applyAlignment="1">
      <alignment wrapText="1" shrinkToFit="1"/>
    </xf>
    <xf numFmtId="0" fontId="0" fillId="0" borderId="2" xfId="0" applyBorder="1" applyAlignment="1">
      <alignment horizontal="center" wrapText="1" shrinkToFit="1"/>
    </xf>
    <xf numFmtId="0" fontId="0" fillId="0" borderId="9" xfId="0" applyBorder="1" applyAlignment="1">
      <alignment wrapText="1" shrinkToFit="1"/>
    </xf>
    <xf numFmtId="0" fontId="0" fillId="3" borderId="0" xfId="0" applyFill="1" applyBorder="1" applyAlignment="1">
      <alignment wrapText="1" shrinkToFit="1"/>
    </xf>
    <xf numFmtId="0" fontId="0" fillId="3" borderId="9" xfId="0" applyFill="1" applyBorder="1" applyAlignment="1">
      <alignment wrapText="1" shrinkToFit="1"/>
    </xf>
    <xf numFmtId="0" fontId="0" fillId="3" borderId="3" xfId="0" applyFill="1" applyBorder="1" applyAlignment="1">
      <alignment wrapText="1" shrinkToFit="1"/>
    </xf>
    <xf numFmtId="0" fontId="0" fillId="0" borderId="0" xfId="0" applyFill="1" applyBorder="1" applyAlignment="1">
      <alignment horizontal="center" wrapText="1" shrinkToFit="1"/>
    </xf>
    <xf numFmtId="0" fontId="0" fillId="0" borderId="7" xfId="0" applyBorder="1" applyAlignment="1">
      <alignment wrapText="1" shrinkToFit="1"/>
    </xf>
    <xf numFmtId="0" fontId="0" fillId="0" borderId="2" xfId="0" applyBorder="1" applyAlignment="1">
      <alignment wrapText="1" shrinkToFit="1"/>
    </xf>
    <xf numFmtId="0" fontId="0" fillId="0" borderId="8" xfId="0" applyBorder="1" applyAlignment="1">
      <alignment wrapText="1" shrinkToFit="1"/>
    </xf>
    <xf numFmtId="0" fontId="35" fillId="0" borderId="0" xfId="0" applyFont="1" applyBorder="1" applyAlignment="1">
      <alignment wrapText="1" shrinkToFit="1"/>
    </xf>
    <xf numFmtId="0" fontId="35" fillId="0" borderId="3" xfId="0" applyFont="1" applyBorder="1" applyAlignment="1">
      <alignment wrapText="1" shrinkToFit="1"/>
    </xf>
    <xf numFmtId="0" fontId="39" fillId="0" borderId="9" xfId="0" applyFont="1" applyBorder="1" applyAlignment="1">
      <alignment wrapText="1" shrinkToFit="1"/>
    </xf>
    <xf numFmtId="0" fontId="38" fillId="0" borderId="2" xfId="0" applyFont="1" applyBorder="1" applyAlignment="1">
      <alignment wrapText="1" shrinkToFit="1"/>
    </xf>
    <xf numFmtId="0" fontId="38" fillId="0" borderId="8" xfId="0" applyFont="1" applyBorder="1" applyAlignment="1">
      <alignment wrapText="1" shrinkToFit="1"/>
    </xf>
    <xf numFmtId="0" fontId="0" fillId="0" borderId="6" xfId="0" applyBorder="1" applyAlignment="1">
      <alignment wrapText="1"/>
    </xf>
    <xf numFmtId="0" fontId="0" fillId="0" borderId="3" xfId="0" applyBorder="1" applyAlignment="1">
      <alignment wrapText="1"/>
    </xf>
    <xf numFmtId="0" fontId="0" fillId="0" borderId="2" xfId="0" applyBorder="1" applyAlignment="1">
      <alignment horizontal="center" wrapText="1"/>
    </xf>
    <xf numFmtId="0" fontId="0" fillId="3" borderId="0" xfId="0" applyFill="1" applyBorder="1" applyAlignment="1">
      <alignment wrapText="1"/>
    </xf>
    <xf numFmtId="0" fontId="0" fillId="3" borderId="9" xfId="0" applyFill="1" applyBorder="1" applyAlignment="1">
      <alignment wrapText="1"/>
    </xf>
    <xf numFmtId="0" fontId="0" fillId="3" borderId="3" xfId="0" applyFill="1" applyBorder="1" applyAlignment="1">
      <alignment wrapText="1"/>
    </xf>
    <xf numFmtId="0" fontId="0" fillId="0" borderId="7" xfId="0" applyBorder="1" applyAlignment="1">
      <alignment wrapText="1"/>
    </xf>
    <xf numFmtId="0" fontId="0" fillId="0" borderId="2" xfId="0" applyBorder="1" applyAlignment="1">
      <alignment wrapText="1"/>
    </xf>
    <xf numFmtId="0" fontId="0" fillId="0" borderId="2" xfId="0" applyFill="1" applyBorder="1" applyAlignment="1">
      <alignment horizontal="center" wrapText="1"/>
    </xf>
    <xf numFmtId="0" fontId="35" fillId="0" borderId="0" xfId="0" applyFont="1" applyBorder="1" applyAlignment="1">
      <alignment wrapText="1"/>
    </xf>
    <xf numFmtId="0" fontId="35" fillId="0" borderId="3" xfId="0" applyFont="1" applyBorder="1" applyAlignment="1">
      <alignment wrapText="1"/>
    </xf>
    <xf numFmtId="9" fontId="33" fillId="5" borderId="2" xfId="0" applyNumberFormat="1" applyFont="1" applyFill="1" applyBorder="1" applyAlignment="1">
      <alignment textRotation="90" wrapText="1"/>
    </xf>
    <xf numFmtId="14" fontId="0" fillId="0" borderId="0" xfId="0" applyNumberFormat="1" applyAlignment="1">
      <alignment wrapText="1" shrinkToFit="1"/>
    </xf>
    <xf numFmtId="0" fontId="0" fillId="0" borderId="9" xfId="0" applyBorder="1" applyAlignment="1">
      <alignment horizontal="center" wrapText="1" shrinkToFit="1"/>
    </xf>
    <xf numFmtId="0" fontId="0" fillId="0" borderId="8" xfId="0" applyBorder="1" applyAlignment="1">
      <alignment horizontal="center" wrapText="1" shrinkToFit="1"/>
    </xf>
    <xf numFmtId="0" fontId="0" fillId="0" borderId="0" xfId="0" applyAlignment="1">
      <alignment horizontal="right" wrapText="1" shrinkToFit="1"/>
    </xf>
    <xf numFmtId="0" fontId="36" fillId="0" borderId="0" xfId="0" applyFont="1" applyAlignment="1">
      <alignment wrapText="1" shrinkToFit="1"/>
    </xf>
    <xf numFmtId="0" fontId="0" fillId="0" borderId="7" xfId="0" applyBorder="1" applyAlignment="1">
      <alignment horizontal="center" wrapText="1" shrinkToFit="1"/>
    </xf>
    <xf numFmtId="0" fontId="0" fillId="0" borderId="11" xfId="0" applyBorder="1" applyAlignment="1">
      <alignment wrapText="1" shrinkToFit="1"/>
    </xf>
    <xf numFmtId="0" fontId="0" fillId="2" borderId="11" xfId="0" applyFill="1" applyBorder="1" applyAlignment="1">
      <alignment wrapText="1" shrinkToFit="1"/>
    </xf>
    <xf numFmtId="0" fontId="0" fillId="2" borderId="3" xfId="0" applyFill="1" applyBorder="1" applyAlignment="1">
      <alignment wrapText="1" shrinkToFit="1"/>
    </xf>
    <xf numFmtId="0" fontId="0" fillId="0" borderId="12" xfId="0" applyBorder="1" applyAlignment="1">
      <alignment wrapText="1" shrinkToFit="1"/>
    </xf>
    <xf numFmtId="0" fontId="0" fillId="2" borderId="12" xfId="0" applyFill="1" applyBorder="1" applyAlignment="1">
      <alignment wrapText="1" shrinkToFit="1"/>
    </xf>
    <xf numFmtId="0" fontId="0" fillId="0" borderId="13" xfId="0" applyBorder="1" applyAlignment="1">
      <alignment wrapText="1" shrinkToFit="1"/>
    </xf>
    <xf numFmtId="0" fontId="0" fillId="2" borderId="13" xfId="0" applyFill="1" applyBorder="1" applyAlignment="1">
      <alignment wrapText="1" shrinkToFit="1"/>
    </xf>
    <xf numFmtId="0" fontId="0" fillId="2" borderId="8" xfId="0" applyFill="1" applyBorder="1" applyAlignment="1">
      <alignment wrapText="1" shrinkToFit="1"/>
    </xf>
    <xf numFmtId="0" fontId="1" fillId="2" borderId="12" xfId="0" applyFont="1" applyFill="1" applyBorder="1" applyAlignment="1">
      <alignment wrapText="1" shrinkToFit="1"/>
    </xf>
    <xf numFmtId="0" fontId="0" fillId="2" borderId="12" xfId="0" applyFill="1" applyBorder="1" applyAlignment="1">
      <alignment horizontal="center" wrapText="1" shrinkToFit="1"/>
    </xf>
    <xf numFmtId="0" fontId="0" fillId="2" borderId="13" xfId="0" applyFill="1" applyBorder="1" applyAlignment="1">
      <alignment horizontal="center" wrapText="1" shrinkToFit="1"/>
    </xf>
    <xf numFmtId="0" fontId="36" fillId="0" borderId="2" xfId="0" applyFont="1" applyBorder="1" applyAlignment="1">
      <alignment wrapText="1" shrinkToFit="1"/>
    </xf>
    <xf numFmtId="0" fontId="0" fillId="2" borderId="14" xfId="0" applyFill="1" applyBorder="1" applyAlignment="1">
      <alignment wrapText="1" shrinkToFit="1"/>
    </xf>
    <xf numFmtId="0" fontId="0" fillId="2" borderId="10" xfId="0" applyFill="1" applyBorder="1" applyAlignment="1">
      <alignment wrapText="1" shrinkToFit="1"/>
    </xf>
    <xf numFmtId="0" fontId="0" fillId="0" borderId="4" xfId="0" applyBorder="1" applyAlignment="1">
      <alignment horizontal="right" wrapText="1"/>
    </xf>
    <xf numFmtId="0" fontId="0" fillId="0" borderId="8" xfId="0" applyBorder="1" applyAlignment="1">
      <alignment horizontal="center" wrapText="1"/>
    </xf>
    <xf numFmtId="0" fontId="0" fillId="0" borderId="1" xfId="0" applyBorder="1" applyAlignment="1">
      <alignment wrapText="1"/>
    </xf>
    <xf numFmtId="0" fontId="0" fillId="0" borderId="0" xfId="0" applyBorder="1" applyAlignment="1">
      <alignment horizontal="left" wrapText="1"/>
    </xf>
    <xf numFmtId="0" fontId="0" fillId="0" borderId="0" xfId="0" applyAlignment="1"/>
    <xf numFmtId="0" fontId="41" fillId="0" borderId="0" xfId="0" applyFont="1" applyFill="1" applyAlignment="1">
      <alignment wrapText="1"/>
    </xf>
    <xf numFmtId="0" fontId="67" fillId="0" borderId="5" xfId="0" applyFont="1" applyFill="1" applyBorder="1" applyAlignment="1"/>
    <xf numFmtId="0" fontId="67" fillId="0" borderId="5" xfId="0" applyFont="1" applyBorder="1"/>
    <xf numFmtId="0" fontId="67" fillId="0" borderId="3" xfId="0" applyFont="1" applyBorder="1"/>
    <xf numFmtId="0" fontId="0" fillId="0" borderId="2" xfId="0" applyFont="1" applyBorder="1" applyAlignment="1">
      <alignment horizontal="center"/>
    </xf>
    <xf numFmtId="0" fontId="0" fillId="0" borderId="8" xfId="0" applyFont="1" applyBorder="1" applyAlignment="1">
      <alignment horizontal="center"/>
    </xf>
    <xf numFmtId="0" fontId="0" fillId="0" borderId="2" xfId="0" applyFont="1" applyBorder="1" applyAlignment="1"/>
    <xf numFmtId="0" fontId="0" fillId="0" borderId="2" xfId="0" applyFont="1" applyBorder="1"/>
    <xf numFmtId="0" fontId="0" fillId="0" borderId="8" xfId="0" applyFont="1" applyBorder="1"/>
    <xf numFmtId="0" fontId="32" fillId="0" borderId="9" xfId="0" applyFont="1" applyBorder="1" applyAlignment="1">
      <alignment textRotation="90"/>
    </xf>
    <xf numFmtId="0" fontId="32" fillId="0" borderId="3" xfId="0" applyFont="1" applyBorder="1" applyAlignment="1">
      <alignment textRotation="90"/>
    </xf>
    <xf numFmtId="0" fontId="2" fillId="0" borderId="9" xfId="0" applyFont="1" applyBorder="1" applyAlignment="1">
      <alignment textRotation="90"/>
    </xf>
    <xf numFmtId="0" fontId="25" fillId="0" borderId="14" xfId="0" applyFont="1" applyBorder="1" applyAlignment="1">
      <alignment horizontal="center"/>
    </xf>
    <xf numFmtId="0" fontId="24" fillId="0" borderId="10" xfId="0" applyFont="1" applyBorder="1" applyAlignment="1">
      <alignment horizontal="center"/>
    </xf>
    <xf numFmtId="0" fontId="24" fillId="0" borderId="0" xfId="0" applyFont="1" applyFill="1" applyBorder="1" applyAlignment="1">
      <alignment wrapText="1"/>
    </xf>
    <xf numFmtId="0" fontId="24" fillId="0" borderId="4" xfId="0" applyFont="1" applyBorder="1" applyAlignment="1">
      <alignment wrapText="1"/>
    </xf>
    <xf numFmtId="0" fontId="24" fillId="0" borderId="5" xfId="0" applyFont="1" applyBorder="1" applyAlignment="1">
      <alignment wrapText="1"/>
    </xf>
    <xf numFmtId="0" fontId="24" fillId="0" borderId="0" xfId="0" applyFont="1" applyBorder="1" applyAlignment="1">
      <alignment wrapText="1"/>
    </xf>
    <xf numFmtId="0" fontId="24" fillId="0" borderId="9" xfId="0" applyFont="1" applyBorder="1" applyAlignment="1">
      <alignment wrapText="1"/>
    </xf>
    <xf numFmtId="0" fontId="67" fillId="0" borderId="6" xfId="0" applyFont="1" applyBorder="1"/>
    <xf numFmtId="0" fontId="1" fillId="0" borderId="0" xfId="0" applyFont="1" applyBorder="1" applyAlignment="1"/>
    <xf numFmtId="0" fontId="1" fillId="0" borderId="0" xfId="0" applyFont="1" applyBorder="1" applyAlignment="1">
      <alignment horizontal="right"/>
    </xf>
    <xf numFmtId="0" fontId="38" fillId="0" borderId="0" xfId="0" applyFont="1" applyBorder="1"/>
    <xf numFmtId="9" fontId="37" fillId="0" borderId="0" xfId="0" applyNumberFormat="1" applyFont="1" applyBorder="1"/>
    <xf numFmtId="0" fontId="9" fillId="2" borderId="0" xfId="0" applyFont="1" applyFill="1" applyBorder="1" applyAlignment="1">
      <alignment wrapText="1"/>
    </xf>
    <xf numFmtId="0" fontId="1" fillId="2" borderId="0" xfId="0" applyFont="1" applyFill="1" applyBorder="1" applyAlignment="1"/>
    <xf numFmtId="0" fontId="1" fillId="2" borderId="0" xfId="0" applyFont="1" applyFill="1" applyBorder="1" applyAlignment="1">
      <alignment horizontal="right"/>
    </xf>
    <xf numFmtId="0" fontId="38" fillId="2" borderId="0" xfId="0" applyFont="1" applyFill="1" applyBorder="1"/>
    <xf numFmtId="9" fontId="37" fillId="2" borderId="0" xfId="0" applyNumberFormat="1" applyFont="1" applyFill="1" applyBorder="1"/>
    <xf numFmtId="0" fontId="0" fillId="2" borderId="0" xfId="0" applyFill="1" applyBorder="1" applyAlignment="1">
      <alignment horizontal="left" wrapText="1"/>
    </xf>
    <xf numFmtId="0" fontId="0" fillId="2" borderId="0" xfId="0" applyFill="1" applyBorder="1" applyAlignment="1">
      <alignment horizontal="left"/>
    </xf>
    <xf numFmtId="0" fontId="35" fillId="2" borderId="9" xfId="0" applyFont="1" applyFill="1" applyBorder="1"/>
    <xf numFmtId="0" fontId="42" fillId="2" borderId="9" xfId="0" applyFont="1" applyFill="1" applyBorder="1"/>
    <xf numFmtId="0" fontId="0" fillId="0" borderId="2" xfId="0" applyFont="1" applyBorder="1" applyAlignment="1">
      <alignment wrapText="1"/>
    </xf>
    <xf numFmtId="0" fontId="0" fillId="0" borderId="8" xfId="0" applyFont="1" applyBorder="1" applyAlignment="1">
      <alignment wrapText="1"/>
    </xf>
    <xf numFmtId="9" fontId="0" fillId="6" borderId="2" xfId="0" applyNumberFormat="1" applyFill="1" applyBorder="1" applyAlignment="1">
      <alignment textRotation="90" wrapText="1"/>
    </xf>
    <xf numFmtId="0" fontId="0" fillId="0" borderId="7" xfId="0" applyFont="1" applyFill="1" applyBorder="1" applyAlignment="1">
      <alignment horizontal="right" wrapText="1"/>
    </xf>
    <xf numFmtId="0" fontId="0" fillId="0" borderId="2" xfId="0" applyFont="1" applyFill="1" applyBorder="1" applyAlignment="1">
      <alignment horizontal="right" wrapText="1"/>
    </xf>
    <xf numFmtId="0" fontId="0" fillId="0" borderId="8" xfId="0" applyFont="1" applyFill="1" applyBorder="1" applyAlignment="1">
      <alignment horizontal="right" wrapText="1"/>
    </xf>
    <xf numFmtId="0" fontId="1" fillId="0" borderId="2" xfId="0" applyFont="1" applyFill="1" applyBorder="1" applyAlignment="1">
      <alignment horizontal="center" wrapText="1"/>
    </xf>
    <xf numFmtId="9" fontId="0" fillId="6" borderId="2" xfId="0" applyNumberFormat="1" applyFill="1" applyBorder="1" applyAlignment="1">
      <alignment textRotation="90"/>
    </xf>
    <xf numFmtId="9" fontId="37" fillId="2" borderId="5" xfId="0" applyNumberFormat="1" applyFont="1" applyFill="1" applyBorder="1"/>
    <xf numFmtId="9" fontId="37" fillId="2" borderId="2" xfId="0" applyNumberFormat="1" applyFont="1" applyFill="1" applyBorder="1"/>
    <xf numFmtId="9" fontId="37" fillId="2" borderId="5" xfId="2" applyFont="1" applyFill="1" applyBorder="1"/>
    <xf numFmtId="9" fontId="37" fillId="2" borderId="2" xfId="2" applyFont="1" applyFill="1" applyBorder="1"/>
    <xf numFmtId="9" fontId="37" fillId="2" borderId="0" xfId="0" applyNumberFormat="1" applyFont="1" applyFill="1" applyBorder="1" applyAlignment="1">
      <alignment wrapText="1"/>
    </xf>
    <xf numFmtId="9" fontId="37" fillId="2" borderId="2" xfId="0" applyNumberFormat="1" applyFont="1" applyFill="1" applyBorder="1" applyAlignment="1">
      <alignment wrapText="1"/>
    </xf>
    <xf numFmtId="0" fontId="68" fillId="0" borderId="4" xfId="0" applyFont="1" applyBorder="1" applyAlignment="1">
      <alignment wrapText="1"/>
    </xf>
    <xf numFmtId="0" fontId="68" fillId="0" borderId="5" xfId="0" applyFont="1" applyFill="1" applyBorder="1" applyAlignment="1"/>
    <xf numFmtId="0" fontId="68" fillId="0" borderId="5" xfId="0" applyFont="1" applyBorder="1"/>
    <xf numFmtId="0" fontId="68" fillId="0" borderId="3" xfId="0" applyFont="1" applyBorder="1"/>
    <xf numFmtId="0" fontId="68" fillId="0" borderId="6" xfId="0" applyFont="1" applyBorder="1"/>
    <xf numFmtId="0" fontId="68" fillId="0" borderId="4" xfId="0" applyFont="1" applyBorder="1" applyAlignment="1">
      <alignment horizontal="center" wrapText="1"/>
    </xf>
    <xf numFmtId="0" fontId="68" fillId="0" borderId="5" xfId="0" applyFont="1" applyBorder="1" applyAlignment="1">
      <alignment horizontal="center"/>
    </xf>
    <xf numFmtId="0" fontId="68" fillId="0" borderId="3" xfId="0" applyFont="1" applyBorder="1" applyAlignment="1">
      <alignment horizontal="center"/>
    </xf>
    <xf numFmtId="0" fontId="68" fillId="0" borderId="4" xfId="0" applyFont="1" applyBorder="1" applyAlignment="1">
      <alignment wrapText="1" shrinkToFit="1"/>
    </xf>
    <xf numFmtId="0" fontId="68" fillId="0" borderId="5" xfId="0" applyFont="1" applyBorder="1" applyAlignment="1">
      <alignment wrapText="1" shrinkToFit="1"/>
    </xf>
    <xf numFmtId="0" fontId="68" fillId="0" borderId="3" xfId="0" applyFont="1" applyBorder="1" applyAlignment="1">
      <alignment wrapText="1" shrinkToFit="1"/>
    </xf>
    <xf numFmtId="0" fontId="68" fillId="0" borderId="0" xfId="0" applyFont="1" applyBorder="1" applyAlignment="1">
      <alignment wrapText="1"/>
    </xf>
    <xf numFmtId="0" fontId="68" fillId="0" borderId="3" xfId="0" applyFont="1" applyBorder="1" applyAlignment="1">
      <alignment wrapText="1"/>
    </xf>
    <xf numFmtId="0" fontId="68" fillId="0" borderId="4" xfId="0" applyFont="1" applyFill="1" applyBorder="1" applyAlignment="1">
      <alignment wrapText="1"/>
    </xf>
    <xf numFmtId="0" fontId="69" fillId="0" borderId="9" xfId="0" applyFont="1" applyBorder="1"/>
    <xf numFmtId="0" fontId="24" fillId="0" borderId="9" xfId="0" applyFont="1" applyBorder="1"/>
    <xf numFmtId="0" fontId="25" fillId="0" borderId="9" xfId="0" applyFont="1" applyBorder="1"/>
    <xf numFmtId="9" fontId="28" fillId="0" borderId="6" xfId="0" applyNumberFormat="1" applyFont="1" applyBorder="1"/>
    <xf numFmtId="9" fontId="28" fillId="0" borderId="3" xfId="0" applyNumberFormat="1" applyFont="1" applyBorder="1"/>
    <xf numFmtId="9" fontId="29" fillId="0" borderId="3" xfId="0" applyNumberFormat="1" applyFont="1" applyBorder="1"/>
    <xf numFmtId="0" fontId="25" fillId="0" borderId="0" xfId="0" applyFont="1" applyFill="1" applyBorder="1"/>
    <xf numFmtId="0" fontId="24" fillId="0" borderId="9" xfId="0" applyFont="1" applyBorder="1" applyAlignment="1"/>
    <xf numFmtId="0" fontId="24" fillId="0" borderId="0" xfId="0" applyFont="1" applyBorder="1" applyAlignment="1"/>
    <xf numFmtId="0" fontId="25" fillId="0" borderId="0" xfId="0" applyFont="1" applyBorder="1"/>
    <xf numFmtId="9" fontId="28" fillId="0" borderId="0" xfId="0" applyNumberFormat="1" applyFont="1" applyBorder="1"/>
    <xf numFmtId="0" fontId="69" fillId="0" borderId="0" xfId="0" applyFont="1" applyBorder="1"/>
    <xf numFmtId="9" fontId="29" fillId="0" borderId="0" xfId="0" applyNumberFormat="1" applyFont="1" applyBorder="1"/>
    <xf numFmtId="0" fontId="24" fillId="3" borderId="2" xfId="0" applyFont="1" applyFill="1" applyBorder="1"/>
    <xf numFmtId="0" fontId="0" fillId="0" borderId="13" xfId="0" applyBorder="1" applyAlignment="1">
      <alignment horizontal="center" wrapText="1"/>
    </xf>
    <xf numFmtId="0" fontId="24" fillId="0" borderId="15" xfId="0" applyFont="1" applyBorder="1" applyAlignment="1">
      <alignment horizontal="center"/>
    </xf>
    <xf numFmtId="9" fontId="1" fillId="6" borderId="2" xfId="0" applyNumberFormat="1" applyFont="1" applyFill="1" applyBorder="1" applyAlignment="1">
      <alignment textRotation="90"/>
    </xf>
    <xf numFmtId="9" fontId="0" fillId="4" borderId="2" xfId="0" applyNumberFormat="1" applyFill="1" applyBorder="1" applyAlignment="1">
      <alignment textRotation="90"/>
    </xf>
    <xf numFmtId="9" fontId="0" fillId="4" borderId="8" xfId="0" applyNumberFormat="1" applyFill="1" applyBorder="1" applyAlignment="1">
      <alignment textRotation="90"/>
    </xf>
    <xf numFmtId="0" fontId="0" fillId="0" borderId="7" xfId="0" applyBorder="1" applyAlignment="1">
      <alignment horizontal="center" wrapText="1"/>
    </xf>
    <xf numFmtId="9" fontId="33" fillId="5" borderId="2" xfId="0" applyNumberFormat="1" applyFont="1" applyFill="1" applyBorder="1" applyAlignment="1">
      <alignment horizontal="center" textRotation="90"/>
    </xf>
    <xf numFmtId="0" fontId="1" fillId="0" borderId="2" xfId="0" applyFont="1" applyFill="1" applyBorder="1" applyAlignment="1">
      <alignment horizontal="center" wrapText="1" shrinkToFit="1"/>
    </xf>
    <xf numFmtId="9" fontId="33" fillId="5" borderId="2" xfId="0" applyNumberFormat="1" applyFont="1" applyFill="1" applyBorder="1" applyAlignment="1">
      <alignment textRotation="90" wrapText="1" shrinkToFit="1"/>
    </xf>
    <xf numFmtId="9" fontId="1" fillId="6" borderId="2" xfId="0" applyNumberFormat="1" applyFont="1" applyFill="1" applyBorder="1" applyAlignment="1">
      <alignment textRotation="90" wrapText="1" shrinkToFit="1"/>
    </xf>
    <xf numFmtId="9" fontId="0" fillId="6" borderId="2" xfId="0" applyNumberFormat="1" applyFill="1" applyBorder="1" applyAlignment="1">
      <alignment textRotation="90" wrapText="1" shrinkToFit="1"/>
    </xf>
    <xf numFmtId="9" fontId="0" fillId="4" borderId="2" xfId="0" applyNumberFormat="1" applyFill="1" applyBorder="1" applyAlignment="1">
      <alignment textRotation="90" wrapText="1" shrinkToFit="1"/>
    </xf>
    <xf numFmtId="9" fontId="0" fillId="4" borderId="8" xfId="0" applyNumberFormat="1" applyFill="1" applyBorder="1" applyAlignment="1">
      <alignment textRotation="90" wrapText="1" shrinkToFit="1"/>
    </xf>
    <xf numFmtId="9" fontId="1" fillId="6" borderId="2" xfId="0" applyNumberFormat="1" applyFont="1" applyFill="1" applyBorder="1" applyAlignment="1">
      <alignment textRotation="90" wrapText="1"/>
    </xf>
    <xf numFmtId="9" fontId="0" fillId="4" borderId="2" xfId="0" applyNumberFormat="1" applyFill="1" applyBorder="1" applyAlignment="1">
      <alignment textRotation="90" wrapText="1"/>
    </xf>
    <xf numFmtId="9" fontId="0" fillId="4" borderId="8" xfId="0" applyNumberFormat="1" applyFill="1" applyBorder="1" applyAlignment="1">
      <alignment textRotation="90" wrapText="1"/>
    </xf>
    <xf numFmtId="0" fontId="5" fillId="0" borderId="0" xfId="0" applyFont="1" applyAlignment="1">
      <alignment vertical="center" wrapText="1"/>
    </xf>
    <xf numFmtId="0" fontId="5" fillId="3" borderId="0" xfId="0" applyFont="1" applyFill="1" applyBorder="1"/>
    <xf numFmtId="0" fontId="5" fillId="3" borderId="16" xfId="0" applyFont="1" applyFill="1" applyBorder="1"/>
    <xf numFmtId="0" fontId="0" fillId="0" borderId="20" xfId="0" applyBorder="1"/>
    <xf numFmtId="0" fontId="0" fillId="0" borderId="16" xfId="0" applyBorder="1"/>
    <xf numFmtId="0" fontId="10" fillId="0" borderId="20" xfId="0" applyFont="1" applyBorder="1"/>
    <xf numFmtId="0" fontId="0" fillId="0" borderId="16" xfId="0" applyBorder="1" applyAlignment="1"/>
    <xf numFmtId="0" fontId="0" fillId="0" borderId="19" xfId="0" applyBorder="1" applyAlignment="1"/>
    <xf numFmtId="0" fontId="0" fillId="0" borderId="0" xfId="0" applyFont="1" applyFill="1" applyBorder="1"/>
    <xf numFmtId="0" fontId="0" fillId="0" borderId="1" xfId="0" applyBorder="1" applyAlignment="1">
      <alignment horizontal="center" wrapText="1"/>
    </xf>
    <xf numFmtId="0" fontId="0" fillId="3" borderId="12" xfId="0" applyFill="1" applyBorder="1"/>
    <xf numFmtId="0" fontId="0" fillId="3" borderId="12" xfId="0" applyFill="1" applyBorder="1" applyAlignment="1">
      <alignment wrapText="1" shrinkToFit="1"/>
    </xf>
    <xf numFmtId="0" fontId="0" fillId="3" borderId="12" xfId="0" applyFill="1" applyBorder="1" applyAlignment="1">
      <alignment wrapText="1"/>
    </xf>
    <xf numFmtId="0" fontId="0" fillId="0" borderId="0" xfId="0" applyFont="1" applyBorder="1"/>
    <xf numFmtId="0" fontId="0" fillId="0" borderId="5" xfId="0" applyFont="1" applyFill="1" applyBorder="1"/>
    <xf numFmtId="0" fontId="0" fillId="0" borderId="2" xfId="0" applyFont="1" applyFill="1" applyBorder="1"/>
    <xf numFmtId="0" fontId="0" fillId="0" borderId="0" xfId="0" applyFont="1" applyBorder="1" applyAlignment="1"/>
    <xf numFmtId="0" fontId="0" fillId="0" borderId="0" xfId="0" applyFont="1"/>
    <xf numFmtId="0" fontId="9" fillId="0" borderId="20" xfId="0" applyFont="1" applyBorder="1" applyAlignment="1">
      <alignment horizontal="center" wrapText="1"/>
    </xf>
    <xf numFmtId="0" fontId="9" fillId="0" borderId="0" xfId="0" applyFont="1" applyBorder="1" applyAlignment="1">
      <alignment horizontal="center" wrapText="1"/>
    </xf>
    <xf numFmtId="0" fontId="0" fillId="0" borderId="24" xfId="0" applyBorder="1" applyAlignment="1">
      <alignment horizontal="center" vertical="center"/>
    </xf>
    <xf numFmtId="0" fontId="0" fillId="0" borderId="1" xfId="0" applyBorder="1" applyAlignment="1">
      <alignment horizontal="center" vertical="center"/>
    </xf>
    <xf numFmtId="0" fontId="35" fillId="0" borderId="9" xfId="0" applyFont="1" applyBorder="1" applyAlignment="1">
      <alignment wrapText="1"/>
    </xf>
    <xf numFmtId="0" fontId="0" fillId="0" borderId="7" xfId="0" applyFont="1" applyBorder="1" applyAlignment="1">
      <alignment wrapText="1"/>
    </xf>
    <xf numFmtId="0" fontId="39" fillId="0" borderId="0" xfId="0" applyFont="1"/>
    <xf numFmtId="0" fontId="0" fillId="0" borderId="13" xfId="0" applyBorder="1"/>
    <xf numFmtId="0" fontId="0" fillId="0" borderId="11" xfId="0" applyBorder="1" applyAlignment="1">
      <alignment horizontal="left"/>
    </xf>
    <xf numFmtId="0" fontId="0" fillId="0" borderId="12" xfId="0" applyBorder="1"/>
    <xf numFmtId="0" fontId="0" fillId="0" borderId="11" xfId="0" applyBorder="1"/>
    <xf numFmtId="0" fontId="0" fillId="0" borderId="11" xfId="0" applyFont="1" applyBorder="1"/>
    <xf numFmtId="0" fontId="0" fillId="0" borderId="12" xfId="0" applyFont="1" applyBorder="1"/>
    <xf numFmtId="0" fontId="0" fillId="0" borderId="12" xfId="0" applyFill="1" applyBorder="1"/>
    <xf numFmtId="0" fontId="0" fillId="0" borderId="13" xfId="0" applyFill="1" applyBorder="1"/>
    <xf numFmtId="0" fontId="0" fillId="0" borderId="12" xfId="0" applyFont="1" applyFill="1" applyBorder="1"/>
    <xf numFmtId="0" fontId="0" fillId="0" borderId="11" xfId="0" applyFont="1" applyFill="1" applyBorder="1"/>
    <xf numFmtId="0" fontId="0" fillId="0" borderId="13" xfId="0" applyFont="1" applyFill="1" applyBorder="1"/>
    <xf numFmtId="0" fontId="0" fillId="0" borderId="11" xfId="0" applyFill="1" applyBorder="1"/>
    <xf numFmtId="0" fontId="0" fillId="0" borderId="13" xfId="0" applyBorder="1" applyAlignment="1">
      <alignment wrapText="1"/>
    </xf>
    <xf numFmtId="0" fontId="0" fillId="0" borderId="12" xfId="0" applyBorder="1" applyAlignment="1">
      <alignment horizontal="left" wrapText="1"/>
    </xf>
    <xf numFmtId="0" fontId="0" fillId="0" borderId="12" xfId="0" applyBorder="1" applyAlignment="1"/>
    <xf numFmtId="0" fontId="0" fillId="0" borderId="0" xfId="0" applyFill="1" applyBorder="1" applyAlignment="1">
      <alignment horizontal="left" vertical="top"/>
    </xf>
    <xf numFmtId="0" fontId="0" fillId="0" borderId="13" xfId="0" applyFill="1" applyBorder="1" applyAlignment="1">
      <alignment wrapText="1"/>
    </xf>
    <xf numFmtId="0" fontId="0" fillId="0" borderId="12" xfId="0" applyFill="1" applyBorder="1" applyAlignment="1">
      <alignment wrapText="1"/>
    </xf>
    <xf numFmtId="0" fontId="0" fillId="0" borderId="12" xfId="0" applyFill="1" applyBorder="1" applyAlignment="1">
      <alignment horizontal="left"/>
    </xf>
    <xf numFmtId="0" fontId="42" fillId="0" borderId="12" xfId="0" applyFont="1" applyFill="1" applyBorder="1"/>
    <xf numFmtId="0" fontId="0" fillId="0" borderId="12" xfId="0" applyBorder="1" applyAlignment="1">
      <alignment wrapText="1"/>
    </xf>
    <xf numFmtId="0" fontId="0" fillId="0" borderId="12" xfId="0" applyBorder="1" applyAlignment="1">
      <alignment horizontal="left"/>
    </xf>
    <xf numFmtId="0" fontId="0" fillId="0" borderId="11" xfId="0" applyBorder="1" applyAlignment="1">
      <alignment wrapText="1"/>
    </xf>
    <xf numFmtId="0" fontId="0" fillId="0" borderId="12" xfId="0" applyFont="1" applyFill="1" applyBorder="1" applyAlignment="1">
      <alignment horizontal="left"/>
    </xf>
    <xf numFmtId="0" fontId="0" fillId="0" borderId="11" xfId="0" applyFont="1" applyFill="1" applyBorder="1" applyAlignment="1">
      <alignment horizontal="left"/>
    </xf>
    <xf numFmtId="0" fontId="0" fillId="0" borderId="12" xfId="0" applyFont="1" applyFill="1" applyBorder="1" applyAlignment="1">
      <alignment horizontal="left" vertical="top"/>
    </xf>
    <xf numFmtId="0" fontId="0" fillId="0" borderId="11" xfId="0" applyFont="1" applyBorder="1" applyAlignment="1">
      <alignment horizontal="left"/>
    </xf>
    <xf numFmtId="0" fontId="0" fillId="0" borderId="11" xfId="0" applyFont="1" applyBorder="1" applyAlignment="1">
      <alignment wrapText="1"/>
    </xf>
    <xf numFmtId="0" fontId="0" fillId="0" borderId="13" xfId="0" applyFont="1" applyBorder="1" applyAlignment="1">
      <alignment wrapText="1"/>
    </xf>
    <xf numFmtId="0" fontId="0" fillId="0" borderId="11" xfId="0" applyFont="1" applyFill="1" applyBorder="1" applyAlignment="1">
      <alignment wrapText="1"/>
    </xf>
    <xf numFmtId="0" fontId="0" fillId="0" borderId="12" xfId="0" applyFont="1" applyFill="1" applyBorder="1" applyAlignment="1">
      <alignment wrapText="1"/>
    </xf>
    <xf numFmtId="0" fontId="0" fillId="0" borderId="13" xfId="0" applyFill="1" applyBorder="1" applyAlignment="1">
      <alignment vertical="top" wrapText="1"/>
    </xf>
    <xf numFmtId="0" fontId="42" fillId="0" borderId="12" xfId="0" applyFont="1" applyFill="1" applyBorder="1" applyAlignment="1">
      <alignment wrapText="1"/>
    </xf>
    <xf numFmtId="0" fontId="0" fillId="0" borderId="13" xfId="0" applyBorder="1" applyAlignment="1">
      <alignment vertical="top" wrapText="1"/>
    </xf>
    <xf numFmtId="0" fontId="0" fillId="0" borderId="12" xfId="0" applyFill="1" applyBorder="1" applyAlignment="1">
      <alignment wrapText="1" shrinkToFit="1"/>
    </xf>
    <xf numFmtId="0" fontId="42" fillId="0" borderId="12" xfId="0" applyFont="1" applyFill="1" applyBorder="1" applyAlignment="1">
      <alignment wrapText="1" shrinkToFit="1"/>
    </xf>
    <xf numFmtId="0" fontId="0" fillId="0" borderId="11" xfId="0" applyFont="1" applyBorder="1" applyAlignment="1">
      <alignment horizontal="left" wrapText="1" shrinkToFit="1"/>
    </xf>
    <xf numFmtId="0" fontId="0" fillId="0" borderId="12" xfId="0" applyFont="1" applyBorder="1" applyAlignment="1">
      <alignment wrapText="1" shrinkToFit="1"/>
    </xf>
    <xf numFmtId="0" fontId="0" fillId="0" borderId="11" xfId="0" applyFont="1" applyFill="1" applyBorder="1" applyAlignment="1">
      <alignment horizontal="left" wrapText="1" shrinkToFit="1"/>
    </xf>
    <xf numFmtId="0" fontId="0" fillId="0" borderId="11" xfId="0" applyFont="1" applyFill="1" applyBorder="1" applyAlignment="1">
      <alignment wrapText="1" shrinkToFit="1"/>
    </xf>
    <xf numFmtId="0" fontId="0" fillId="0" borderId="1" xfId="0" applyBorder="1" applyAlignment="1">
      <alignment horizontal="center" vertical="center" wrapText="1"/>
    </xf>
    <xf numFmtId="0" fontId="75" fillId="0" borderId="12" xfId="0" applyFont="1" applyFill="1" applyBorder="1"/>
    <xf numFmtId="164" fontId="75" fillId="0" borderId="0" xfId="0" applyNumberFormat="1" applyFont="1" applyFill="1" applyBorder="1" applyAlignment="1" applyProtection="1">
      <alignment horizontal="left"/>
      <protection locked="0"/>
    </xf>
    <xf numFmtId="0" fontId="0" fillId="0" borderId="12" xfId="0" applyBorder="1" applyAlignment="1">
      <alignment vertical="top" wrapText="1"/>
    </xf>
    <xf numFmtId="0" fontId="0" fillId="0" borderId="12" xfId="0" applyFill="1" applyBorder="1" applyAlignment="1">
      <alignment vertical="top"/>
    </xf>
    <xf numFmtId="0" fontId="36" fillId="0" borderId="12" xfId="0" applyFont="1" applyFill="1" applyBorder="1"/>
    <xf numFmtId="0" fontId="0" fillId="0" borderId="7" xfId="0" applyBorder="1"/>
    <xf numFmtId="0" fontId="0" fillId="0" borderId="11" xfId="0" applyBorder="1" applyAlignment="1">
      <alignment horizontal="center" wrapText="1"/>
    </xf>
    <xf numFmtId="0" fontId="34" fillId="3" borderId="12" xfId="0" applyFont="1" applyFill="1" applyBorder="1" applyAlignment="1">
      <alignment wrapText="1"/>
    </xf>
    <xf numFmtId="0" fontId="0" fillId="0" borderId="12" xfId="0" applyFill="1" applyBorder="1" applyAlignment="1">
      <alignment horizontal="justify"/>
    </xf>
    <xf numFmtId="0" fontId="0" fillId="0" borderId="12" xfId="0" applyFont="1" applyBorder="1" applyAlignment="1">
      <alignment horizontal="left" vertical="top"/>
    </xf>
    <xf numFmtId="0" fontId="36" fillId="0" borderId="12" xfId="0" applyFont="1" applyBorder="1"/>
    <xf numFmtId="0" fontId="0" fillId="0" borderId="12" xfId="0" applyBorder="1" applyAlignment="1">
      <alignment horizontal="justify"/>
    </xf>
    <xf numFmtId="0" fontId="1" fillId="0" borderId="12" xfId="0" applyFont="1" applyFill="1" applyBorder="1"/>
    <xf numFmtId="0" fontId="1" fillId="0" borderId="12" xfId="0" applyFont="1" applyBorder="1"/>
    <xf numFmtId="0" fontId="36" fillId="0" borderId="13" xfId="0" applyFont="1" applyBorder="1"/>
    <xf numFmtId="0" fontId="0" fillId="0" borderId="3" xfId="0" applyFont="1" applyFill="1" applyBorder="1"/>
    <xf numFmtId="0" fontId="0" fillId="0" borderId="9" xfId="0" applyFont="1" applyFill="1" applyBorder="1"/>
    <xf numFmtId="0" fontId="0" fillId="0" borderId="3" xfId="0" applyFill="1" applyBorder="1" applyAlignment="1">
      <alignment vertical="top"/>
    </xf>
    <xf numFmtId="0" fontId="75" fillId="0" borderId="12" xfId="0" applyFont="1" applyFill="1" applyBorder="1" applyAlignment="1" applyProtection="1">
      <alignment horizontal="left"/>
      <protection locked="0"/>
    </xf>
    <xf numFmtId="0" fontId="36" fillId="0" borderId="12" xfId="0" applyFont="1" applyFill="1" applyBorder="1" applyAlignment="1">
      <alignment vertical="top" wrapText="1"/>
    </xf>
    <xf numFmtId="0" fontId="1" fillId="0" borderId="12" xfId="0" applyFont="1" applyFill="1" applyBorder="1" applyAlignment="1">
      <alignment horizontal="left"/>
    </xf>
    <xf numFmtId="0" fontId="0" fillId="0" borderId="13" xfId="0" applyBorder="1" applyAlignment="1">
      <alignment horizontal="left" wrapText="1"/>
    </xf>
    <xf numFmtId="0" fontId="42" fillId="0" borderId="13" xfId="0" applyFont="1" applyBorder="1" applyAlignment="1">
      <alignment horizontal="justify"/>
    </xf>
    <xf numFmtId="0" fontId="75" fillId="0" borderId="12" xfId="0" applyFont="1" applyBorder="1" applyAlignment="1">
      <alignment vertical="top"/>
    </xf>
    <xf numFmtId="0" fontId="0" fillId="0" borderId="11" xfId="0" applyBorder="1" applyAlignment="1">
      <alignment horizontal="center" wrapText="1" shrinkToFit="1"/>
    </xf>
    <xf numFmtId="0" fontId="34" fillId="3" borderId="12" xfId="0" applyFont="1" applyFill="1" applyBorder="1" applyAlignment="1">
      <alignment wrapText="1" shrinkToFit="1"/>
    </xf>
    <xf numFmtId="0" fontId="0" fillId="0" borderId="12" xfId="0" applyBorder="1" applyAlignment="1">
      <alignment horizontal="left" wrapText="1" shrinkToFit="1"/>
    </xf>
    <xf numFmtId="0" fontId="36" fillId="0" borderId="12" xfId="0" applyFont="1" applyFill="1" applyBorder="1" applyAlignment="1">
      <alignment wrapText="1" shrinkToFit="1"/>
    </xf>
    <xf numFmtId="0" fontId="0" fillId="0" borderId="12" xfId="0" applyFill="1" applyBorder="1" applyAlignment="1">
      <alignment vertical="top" wrapText="1"/>
    </xf>
    <xf numFmtId="0" fontId="42" fillId="0" borderId="13" xfId="0" applyFont="1" applyBorder="1" applyAlignment="1">
      <alignment wrapText="1"/>
    </xf>
    <xf numFmtId="0" fontId="42" fillId="0" borderId="13" xfId="0" applyFont="1" applyFill="1" applyBorder="1" applyAlignment="1">
      <alignment wrapText="1"/>
    </xf>
    <xf numFmtId="0" fontId="1" fillId="0" borderId="12" xfId="0" applyFont="1" applyBorder="1" applyAlignment="1">
      <alignment wrapText="1"/>
    </xf>
    <xf numFmtId="0" fontId="36" fillId="0" borderId="12" xfId="0" applyFont="1" applyFill="1" applyBorder="1" applyAlignment="1">
      <alignment horizontal="left" wrapText="1"/>
    </xf>
    <xf numFmtId="0" fontId="36" fillId="0" borderId="12" xfId="0" applyFont="1" applyFill="1" applyBorder="1" applyAlignment="1">
      <alignment wrapText="1"/>
    </xf>
    <xf numFmtId="0" fontId="36" fillId="0" borderId="13" xfId="0" applyFont="1" applyFill="1" applyBorder="1" applyAlignment="1">
      <alignment wrapText="1"/>
    </xf>
    <xf numFmtId="0" fontId="0" fillId="0" borderId="7" xfId="0" applyFont="1" applyBorder="1" applyAlignment="1"/>
    <xf numFmtId="0" fontId="0" fillId="0" borderId="3" xfId="0" applyFont="1" applyBorder="1" applyAlignment="1"/>
    <xf numFmtId="0" fontId="0" fillId="0" borderId="8" xfId="0" applyFont="1" applyBorder="1" applyAlignment="1"/>
    <xf numFmtId="0" fontId="0" fillId="0" borderId="0" xfId="0" applyFont="1" applyFill="1" applyBorder="1" applyAlignment="1"/>
    <xf numFmtId="0" fontId="0" fillId="0" borderId="3" xfId="0" applyFont="1" applyFill="1" applyBorder="1" applyAlignment="1"/>
    <xf numFmtId="0" fontId="42" fillId="0" borderId="13" xfId="0" applyFont="1" applyBorder="1" applyAlignment="1">
      <alignment vertical="top" wrapText="1"/>
    </xf>
    <xf numFmtId="0" fontId="36" fillId="0" borderId="13" xfId="0" applyFont="1" applyFill="1" applyBorder="1"/>
    <xf numFmtId="0" fontId="68" fillId="0" borderId="11" xfId="0" applyFont="1" applyBorder="1" applyAlignment="1">
      <alignment wrapText="1"/>
    </xf>
    <xf numFmtId="0" fontId="0" fillId="0" borderId="12" xfId="0" applyFont="1" applyBorder="1" applyAlignment="1">
      <alignment vertical="center" wrapText="1"/>
    </xf>
    <xf numFmtId="0" fontId="0" fillId="0" borderId="13" xfId="0" applyFont="1" applyBorder="1" applyAlignment="1">
      <alignment vertical="top" wrapText="1"/>
    </xf>
    <xf numFmtId="0" fontId="68" fillId="0" borderId="0" xfId="0" applyFont="1" applyBorder="1"/>
    <xf numFmtId="0" fontId="75" fillId="0" borderId="3" xfId="0" applyFont="1" applyFill="1" applyBorder="1" applyAlignment="1">
      <alignment horizontal="left" vertical="top"/>
    </xf>
    <xf numFmtId="0" fontId="34" fillId="3" borderId="25" xfId="0" applyFont="1" applyFill="1" applyBorder="1" applyAlignment="1">
      <alignment wrapText="1"/>
    </xf>
    <xf numFmtId="0" fontId="0" fillId="3" borderId="26" xfId="0" applyFont="1" applyFill="1" applyBorder="1"/>
    <xf numFmtId="0" fontId="0" fillId="0" borderId="29" xfId="0" applyBorder="1" applyAlignment="1">
      <alignment horizontal="left"/>
    </xf>
    <xf numFmtId="0" fontId="0" fillId="0" borderId="30" xfId="0" applyBorder="1"/>
    <xf numFmtId="0" fontId="0" fillId="0" borderId="30" xfId="0" applyBorder="1" applyAlignment="1">
      <alignment horizontal="justify"/>
    </xf>
    <xf numFmtId="0" fontId="0" fillId="0" borderId="31" xfId="0" applyBorder="1" applyAlignment="1">
      <alignment horizontal="justify"/>
    </xf>
    <xf numFmtId="0" fontId="0" fillId="0" borderId="12" xfId="0" applyFont="1" applyFill="1" applyBorder="1" applyAlignment="1">
      <alignment horizontal="right"/>
    </xf>
    <xf numFmtId="0" fontId="0" fillId="0" borderId="22" xfId="0" applyFont="1" applyBorder="1" applyAlignment="1">
      <alignment horizontal="right" vertical="center"/>
    </xf>
    <xf numFmtId="0" fontId="0" fillId="0" borderId="22" xfId="0" applyFont="1" applyBorder="1" applyAlignment="1">
      <alignment horizontal="right"/>
    </xf>
    <xf numFmtId="0" fontId="75" fillId="0" borderId="11" xfId="0" applyFont="1" applyFill="1" applyBorder="1" applyAlignment="1" applyProtection="1">
      <alignment horizontal="left"/>
      <protection locked="0"/>
    </xf>
    <xf numFmtId="0" fontId="0" fillId="0" borderId="13" xfId="0" applyBorder="1" applyAlignment="1">
      <alignment vertical="top"/>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0" fillId="0" borderId="12" xfId="0" applyFont="1" applyFill="1" applyBorder="1" applyAlignment="1">
      <alignment vertical="top"/>
    </xf>
    <xf numFmtId="0" fontId="46" fillId="0" borderId="20" xfId="0" applyFont="1" applyBorder="1"/>
    <xf numFmtId="0" fontId="0" fillId="0" borderId="13" xfId="0" applyFont="1" applyFill="1" applyBorder="1" applyAlignment="1">
      <alignment horizontal="right"/>
    </xf>
    <xf numFmtId="0" fontId="0" fillId="0" borderId="13" xfId="0" applyFill="1" applyBorder="1" applyAlignment="1">
      <alignment horizontal="right"/>
    </xf>
    <xf numFmtId="0" fontId="0" fillId="0" borderId="13" xfId="0" applyFont="1" applyBorder="1" applyAlignment="1">
      <alignment horizontal="right"/>
    </xf>
    <xf numFmtId="0" fontId="0" fillId="0" borderId="12" xfId="0" applyFill="1" applyBorder="1" applyAlignment="1">
      <alignment horizontal="right"/>
    </xf>
    <xf numFmtId="0" fontId="0" fillId="0" borderId="0" xfId="0" applyFont="1" applyBorder="1" applyAlignment="1">
      <alignment wrapText="1"/>
    </xf>
    <xf numFmtId="0" fontId="0" fillId="3" borderId="0" xfId="0" applyFont="1" applyFill="1" applyBorder="1"/>
    <xf numFmtId="0" fontId="0" fillId="3" borderId="0" xfId="0" applyFont="1" applyFill="1" applyBorder="1" applyAlignment="1">
      <alignment wrapText="1" shrinkToFit="1"/>
    </xf>
    <xf numFmtId="0" fontId="0" fillId="3" borderId="0" xfId="0" applyFont="1" applyFill="1" applyBorder="1" applyAlignment="1">
      <alignment wrapText="1"/>
    </xf>
    <xf numFmtId="0" fontId="0" fillId="0" borderId="12" xfId="0" applyFont="1" applyFill="1" applyBorder="1" applyAlignment="1">
      <alignment horizontal="right" wrapText="1" shrinkToFit="1"/>
    </xf>
    <xf numFmtId="0" fontId="0" fillId="0" borderId="13" xfId="0" applyFont="1" applyFill="1" applyBorder="1" applyAlignment="1">
      <alignment horizontal="right" wrapText="1" shrinkToFit="1"/>
    </xf>
    <xf numFmtId="0" fontId="0" fillId="0" borderId="26" xfId="0" applyFont="1" applyBorder="1"/>
    <xf numFmtId="0" fontId="0" fillId="0" borderId="33" xfId="0" applyBorder="1"/>
    <xf numFmtId="0" fontId="34" fillId="3" borderId="20" xfId="0" applyFont="1" applyFill="1" applyBorder="1" applyAlignment="1">
      <alignment wrapText="1"/>
    </xf>
    <xf numFmtId="0" fontId="0" fillId="3" borderId="22" xfId="0" applyFill="1" applyBorder="1"/>
    <xf numFmtId="0" fontId="0" fillId="0" borderId="21" xfId="0" applyFont="1" applyBorder="1" applyAlignment="1">
      <alignment horizontal="right"/>
    </xf>
    <xf numFmtId="0" fontId="0" fillId="0" borderId="21" xfId="0" applyFont="1" applyBorder="1" applyAlignment="1">
      <alignment horizontal="right" vertical="center"/>
    </xf>
    <xf numFmtId="0" fontId="0" fillId="0" borderId="21" xfId="0" applyFont="1" applyFill="1" applyBorder="1" applyAlignment="1">
      <alignment horizontal="right"/>
    </xf>
    <xf numFmtId="0" fontId="34" fillId="3" borderId="20" xfId="0" applyFont="1" applyFill="1" applyBorder="1" applyAlignment="1">
      <alignment wrapText="1" shrinkToFit="1"/>
    </xf>
    <xf numFmtId="0" fontId="0" fillId="3" borderId="22" xfId="0" applyFill="1" applyBorder="1" applyAlignment="1">
      <alignment wrapText="1" shrinkToFit="1"/>
    </xf>
    <xf numFmtId="0" fontId="0" fillId="3" borderId="22" xfId="0" applyFill="1" applyBorder="1" applyAlignment="1">
      <alignment wrapText="1"/>
    </xf>
    <xf numFmtId="0" fontId="68" fillId="7" borderId="11" xfId="0" applyFont="1" applyFill="1" applyBorder="1" applyAlignment="1">
      <alignment horizontal="center" vertical="center"/>
    </xf>
    <xf numFmtId="0" fontId="68" fillId="7" borderId="12" xfId="0" applyFont="1" applyFill="1" applyBorder="1" applyAlignment="1">
      <alignment horizontal="center" vertical="center"/>
    </xf>
    <xf numFmtId="0" fontId="68" fillId="0" borderId="11" xfId="0" applyFont="1" applyBorder="1" applyAlignment="1">
      <alignment horizontal="right"/>
    </xf>
    <xf numFmtId="0" fontId="68" fillId="7" borderId="34" xfId="0" applyFont="1" applyFill="1" applyBorder="1" applyAlignment="1">
      <alignment horizontal="right"/>
    </xf>
    <xf numFmtId="0" fontId="68" fillId="7" borderId="22" xfId="0" applyFont="1" applyFill="1" applyBorder="1" applyAlignment="1">
      <alignment horizontal="right"/>
    </xf>
    <xf numFmtId="0" fontId="68" fillId="0" borderId="11" xfId="0" applyFont="1" applyBorder="1" applyAlignment="1">
      <alignment horizontal="right" vertical="center"/>
    </xf>
    <xf numFmtId="0" fontId="68" fillId="7" borderId="34" xfId="0" applyFont="1" applyFill="1" applyBorder="1" applyAlignment="1">
      <alignment horizontal="right" vertical="center"/>
    </xf>
    <xf numFmtId="0" fontId="68" fillId="0" borderId="12" xfId="0" applyFont="1" applyBorder="1" applyAlignment="1">
      <alignment horizontal="right" vertical="center"/>
    </xf>
    <xf numFmtId="0" fontId="68" fillId="7" borderId="22" xfId="0" applyFont="1" applyFill="1" applyBorder="1" applyAlignment="1">
      <alignment horizontal="right" vertical="center"/>
    </xf>
    <xf numFmtId="0" fontId="68" fillId="0" borderId="11" xfId="0" applyFont="1" applyFill="1" applyBorder="1" applyAlignment="1">
      <alignment horizontal="right"/>
    </xf>
    <xf numFmtId="0" fontId="68" fillId="0" borderId="12" xfId="0" applyFont="1" applyFill="1" applyBorder="1" applyAlignment="1">
      <alignment horizontal="right"/>
    </xf>
    <xf numFmtId="0" fontId="68" fillId="0" borderId="13" xfId="0" applyFont="1" applyFill="1" applyBorder="1" applyAlignment="1">
      <alignment horizontal="right"/>
    </xf>
    <xf numFmtId="0" fontId="68" fillId="7" borderId="11" xfId="0" applyFont="1" applyFill="1" applyBorder="1" applyAlignment="1">
      <alignment horizontal="center" vertical="center" wrapText="1" shrinkToFit="1"/>
    </xf>
    <xf numFmtId="0" fontId="68" fillId="0" borderId="11" xfId="0" applyFont="1" applyFill="1" applyBorder="1" applyAlignment="1">
      <alignment horizontal="right" wrapText="1" shrinkToFit="1"/>
    </xf>
    <xf numFmtId="0" fontId="68" fillId="7" borderId="34" xfId="0" applyFont="1" applyFill="1" applyBorder="1" applyAlignment="1">
      <alignment horizontal="right" wrapText="1" shrinkToFit="1"/>
    </xf>
    <xf numFmtId="0" fontId="68" fillId="0" borderId="12" xfId="0" applyFont="1" applyFill="1" applyBorder="1" applyAlignment="1">
      <alignment horizontal="right" wrapText="1" shrinkToFit="1"/>
    </xf>
    <xf numFmtId="0" fontId="0" fillId="0" borderId="22" xfId="0" applyFont="1" applyFill="1" applyBorder="1" applyAlignment="1">
      <alignment horizontal="right" wrapText="1" shrinkToFit="1"/>
    </xf>
    <xf numFmtId="0" fontId="0" fillId="0" borderId="21" xfId="0" applyFont="1" applyFill="1" applyBorder="1" applyAlignment="1">
      <alignment horizontal="right" wrapText="1" shrinkToFit="1"/>
    </xf>
    <xf numFmtId="0" fontId="68" fillId="7" borderId="11" xfId="0" applyFont="1" applyFill="1" applyBorder="1" applyAlignment="1">
      <alignment horizontal="center" vertical="center" wrapText="1"/>
    </xf>
    <xf numFmtId="0" fontId="68" fillId="0" borderId="11" xfId="0" applyFont="1" applyFill="1" applyBorder="1" applyAlignment="1">
      <alignment horizontal="right" wrapText="1"/>
    </xf>
    <xf numFmtId="0" fontId="68" fillId="7" borderId="34" xfId="0" applyFont="1" applyFill="1" applyBorder="1" applyAlignment="1">
      <alignment horizontal="right" wrapText="1"/>
    </xf>
    <xf numFmtId="0" fontId="68" fillId="0" borderId="12" xfId="0" applyFont="1" applyFill="1" applyBorder="1" applyAlignment="1">
      <alignment horizontal="right" wrapText="1"/>
    </xf>
    <xf numFmtId="0" fontId="0" fillId="3" borderId="12" xfId="0" applyFill="1" applyBorder="1" applyAlignment="1"/>
    <xf numFmtId="0" fontId="0" fillId="3" borderId="22" xfId="0" applyFill="1" applyBorder="1" applyAlignment="1"/>
    <xf numFmtId="0" fontId="68" fillId="0" borderId="12" xfId="0" applyFont="1" applyFill="1" applyBorder="1" applyAlignment="1">
      <alignment horizontal="center" vertical="center"/>
    </xf>
    <xf numFmtId="0" fontId="68" fillId="0" borderId="22" xfId="0" applyFont="1" applyFill="1" applyBorder="1" applyAlignment="1">
      <alignment horizontal="right"/>
    </xf>
    <xf numFmtId="0" fontId="68" fillId="0" borderId="12" xfId="0" applyFont="1" applyFill="1" applyBorder="1" applyAlignment="1">
      <alignment horizontal="right" vertical="center"/>
    </xf>
    <xf numFmtId="0" fontId="68" fillId="0" borderId="22" xfId="0" applyFont="1" applyFill="1" applyBorder="1" applyAlignment="1">
      <alignment horizontal="right" vertical="center"/>
    </xf>
    <xf numFmtId="0" fontId="68" fillId="0" borderId="13" xfId="0" applyFont="1" applyFill="1" applyBorder="1" applyAlignment="1">
      <alignment horizontal="center" vertical="center"/>
    </xf>
    <xf numFmtId="0" fontId="68" fillId="0" borderId="21" xfId="0" applyFont="1" applyFill="1" applyBorder="1" applyAlignment="1">
      <alignment horizontal="right" vertical="center"/>
    </xf>
    <xf numFmtId="0" fontId="68" fillId="0" borderId="12" xfId="0" applyFont="1" applyFill="1" applyBorder="1" applyAlignment="1">
      <alignment horizontal="center" vertical="center" wrapText="1" shrinkToFit="1"/>
    </xf>
    <xf numFmtId="0" fontId="68" fillId="0" borderId="22" xfId="0" applyFont="1" applyFill="1" applyBorder="1" applyAlignment="1">
      <alignment horizontal="right" wrapText="1" shrinkToFit="1"/>
    </xf>
    <xf numFmtId="0" fontId="68" fillId="0" borderId="12" xfId="0" applyFont="1" applyFill="1" applyBorder="1" applyAlignment="1">
      <alignment horizontal="center" vertical="center" wrapText="1"/>
    </xf>
    <xf numFmtId="0" fontId="68" fillId="0" borderId="22" xfId="0" applyFont="1" applyFill="1" applyBorder="1" applyAlignment="1">
      <alignment horizontal="right" wrapText="1"/>
    </xf>
    <xf numFmtId="0" fontId="0" fillId="0" borderId="13" xfId="0" applyFont="1" applyBorder="1"/>
    <xf numFmtId="0" fontId="0" fillId="0" borderId="1" xfId="0" applyFont="1" applyBorder="1"/>
    <xf numFmtId="0" fontId="0" fillId="0" borderId="1" xfId="0" applyFont="1" applyBorder="1" applyAlignment="1">
      <alignment wrapText="1"/>
    </xf>
    <xf numFmtId="0" fontId="0" fillId="0" borderId="13" xfId="0" applyFill="1" applyBorder="1" applyAlignment="1">
      <alignment vertical="top"/>
    </xf>
    <xf numFmtId="0" fontId="0" fillId="0" borderId="13" xfId="0" applyBorder="1" applyAlignment="1">
      <alignment horizontal="justify"/>
    </xf>
    <xf numFmtId="0" fontId="0" fillId="0" borderId="13" xfId="0" applyFont="1" applyFill="1" applyBorder="1" applyAlignment="1">
      <alignment horizontal="left" vertical="top"/>
    </xf>
    <xf numFmtId="0" fontId="0" fillId="0" borderId="13" xfId="0" applyFont="1" applyFill="1" applyBorder="1" applyAlignment="1">
      <alignment vertical="top" wrapText="1"/>
    </xf>
    <xf numFmtId="0" fontId="0" fillId="0" borderId="13" xfId="0" applyFont="1" applyFill="1" applyBorder="1" applyAlignment="1">
      <alignment vertical="top"/>
    </xf>
    <xf numFmtId="0" fontId="0" fillId="0" borderId="11" xfId="0" applyFill="1" applyBorder="1" applyAlignment="1">
      <alignment wrapText="1"/>
    </xf>
    <xf numFmtId="0" fontId="0" fillId="0" borderId="13" xfId="0" applyFont="1" applyFill="1" applyBorder="1" applyAlignment="1">
      <alignment horizontal="left"/>
    </xf>
    <xf numFmtId="0" fontId="0" fillId="0" borderId="12" xfId="0" applyFont="1" applyBorder="1" applyAlignment="1">
      <alignment wrapText="1"/>
    </xf>
    <xf numFmtId="0" fontId="0" fillId="0" borderId="12" xfId="0" applyFont="1" applyFill="1" applyBorder="1" applyAlignment="1">
      <alignment horizontal="left" wrapText="1"/>
    </xf>
    <xf numFmtId="0" fontId="0" fillId="0" borderId="13" xfId="0" applyFont="1" applyFill="1" applyBorder="1" applyAlignment="1">
      <alignment wrapText="1"/>
    </xf>
    <xf numFmtId="0" fontId="0" fillId="0" borderId="13" xfId="0" applyFill="1" applyBorder="1" applyAlignment="1">
      <alignment wrapText="1" shrinkToFit="1"/>
    </xf>
    <xf numFmtId="0" fontId="0" fillId="0" borderId="11" xfId="0" applyFill="1" applyBorder="1" applyAlignment="1">
      <alignment wrapText="1" shrinkToFit="1"/>
    </xf>
    <xf numFmtId="0" fontId="0" fillId="0" borderId="13" xfId="0" applyFont="1" applyBorder="1" applyAlignment="1">
      <alignment wrapText="1" shrinkToFit="1"/>
    </xf>
    <xf numFmtId="0" fontId="0" fillId="0" borderId="12" xfId="0" applyFont="1" applyFill="1" applyBorder="1" applyAlignment="1">
      <alignment wrapText="1" shrinkToFit="1"/>
    </xf>
    <xf numFmtId="0" fontId="0" fillId="0" borderId="13" xfId="0" applyFont="1" applyFill="1" applyBorder="1" applyAlignment="1">
      <alignment wrapText="1" shrinkToFit="1"/>
    </xf>
    <xf numFmtId="0" fontId="75" fillId="0" borderId="11" xfId="0" applyFont="1" applyBorder="1"/>
    <xf numFmtId="0" fontId="75" fillId="0" borderId="12" xfId="0" applyFont="1" applyBorder="1"/>
    <xf numFmtId="0" fontId="75" fillId="0" borderId="11" xfId="0" applyFont="1" applyFill="1" applyBorder="1"/>
    <xf numFmtId="0" fontId="0" fillId="0" borderId="12" xfId="0" applyFill="1" applyBorder="1" applyAlignment="1">
      <alignment horizontal="left" vertical="top"/>
    </xf>
    <xf numFmtId="0" fontId="0" fillId="0" borderId="13" xfId="0" applyFont="1" applyBorder="1" applyAlignment="1">
      <alignment horizontal="left" vertical="top"/>
    </xf>
    <xf numFmtId="164" fontId="75" fillId="0" borderId="12" xfId="0" applyNumberFormat="1" applyFont="1" applyFill="1" applyBorder="1" applyAlignment="1" applyProtection="1">
      <alignment horizontal="left"/>
      <protection locked="0"/>
    </xf>
    <xf numFmtId="0" fontId="75" fillId="0" borderId="12" xfId="0" applyFont="1" applyFill="1" applyBorder="1" applyAlignment="1">
      <alignment horizontal="left"/>
    </xf>
    <xf numFmtId="0" fontId="0" fillId="0" borderId="4" xfId="0" applyFont="1" applyBorder="1"/>
    <xf numFmtId="0" fontId="75" fillId="0" borderId="13" xfId="0" applyFont="1" applyBorder="1"/>
    <xf numFmtId="0" fontId="75" fillId="0" borderId="12" xfId="0" applyFont="1" applyFill="1" applyBorder="1" applyAlignment="1">
      <alignment vertical="top"/>
    </xf>
    <xf numFmtId="0" fontId="75" fillId="0" borderId="12" xfId="0" applyFont="1" applyBorder="1" applyAlignment="1">
      <alignment horizontal="left"/>
    </xf>
    <xf numFmtId="0" fontId="75" fillId="0" borderId="12" xfId="0" applyFont="1" applyBorder="1" applyAlignment="1">
      <alignment wrapText="1" shrinkToFit="1"/>
    </xf>
    <xf numFmtId="0" fontId="0" fillId="0" borderId="13" xfId="0" applyBorder="1" applyAlignment="1">
      <alignment vertical="center" wrapText="1"/>
    </xf>
    <xf numFmtId="0" fontId="0" fillId="0" borderId="9" xfId="0" applyFont="1" applyBorder="1"/>
    <xf numFmtId="0" fontId="0" fillId="0" borderId="7" xfId="0" applyFont="1" applyBorder="1" applyAlignment="1">
      <alignment vertical="top"/>
    </xf>
    <xf numFmtId="0" fontId="75" fillId="0" borderId="12" xfId="0" applyFont="1" applyFill="1" applyBorder="1" applyAlignment="1">
      <alignment horizontal="left" vertical="top"/>
    </xf>
    <xf numFmtId="0" fontId="0" fillId="0" borderId="12" xfId="0" applyFont="1" applyBorder="1" applyAlignment="1">
      <alignment horizontal="right"/>
    </xf>
    <xf numFmtId="0" fontId="0" fillId="0" borderId="12" xfId="0" applyFont="1" applyFill="1" applyBorder="1" applyAlignment="1">
      <alignment vertical="top" wrapText="1"/>
    </xf>
    <xf numFmtId="0" fontId="0" fillId="0" borderId="11" xfId="0" applyFill="1" applyBorder="1" applyAlignment="1">
      <alignment horizontal="left"/>
    </xf>
    <xf numFmtId="0" fontId="75" fillId="0" borderId="11" xfId="0" applyFont="1" applyBorder="1" applyAlignment="1">
      <alignment horizontal="left"/>
    </xf>
    <xf numFmtId="0" fontId="0" fillId="0" borderId="22" xfId="0" applyFont="1" applyFill="1" applyBorder="1" applyAlignment="1">
      <alignment horizontal="right"/>
    </xf>
    <xf numFmtId="0" fontId="0" fillId="0" borderId="12" xfId="0" applyBorder="1" applyAlignment="1">
      <alignment vertical="top"/>
    </xf>
    <xf numFmtId="0" fontId="0" fillId="0" borderId="3" xfId="0" applyFont="1" applyBorder="1" applyAlignment="1">
      <alignment wrapText="1"/>
    </xf>
    <xf numFmtId="0" fontId="68" fillId="7" borderId="9" xfId="0" applyFont="1" applyFill="1" applyBorder="1" applyAlignment="1">
      <alignment horizontal="center" vertical="center" wrapText="1"/>
    </xf>
    <xf numFmtId="0" fontId="75" fillId="0" borderId="11" xfId="0" applyFont="1" applyBorder="1" applyAlignment="1">
      <alignment wrapText="1" shrinkToFit="1"/>
    </xf>
    <xf numFmtId="0" fontId="0" fillId="0" borderId="13" xfId="0" applyBorder="1" applyAlignment="1">
      <alignment vertical="top" wrapText="1" shrinkToFit="1"/>
    </xf>
    <xf numFmtId="0" fontId="0" fillId="0" borderId="13" xfId="0" applyFill="1" applyBorder="1" applyAlignment="1">
      <alignment vertical="top" wrapText="1" shrinkToFit="1"/>
    </xf>
    <xf numFmtId="164" fontId="75" fillId="0" borderId="12" xfId="0" applyNumberFormat="1" applyFont="1" applyBorder="1" applyAlignment="1" applyProtection="1">
      <alignment horizontal="left"/>
      <protection locked="0"/>
    </xf>
    <xf numFmtId="0" fontId="0" fillId="0" borderId="35" xfId="0" applyFont="1" applyBorder="1"/>
    <xf numFmtId="0" fontId="0" fillId="0" borderId="36" xfId="0" applyFont="1" applyBorder="1"/>
    <xf numFmtId="9" fontId="0" fillId="0" borderId="32" xfId="2" applyNumberFormat="1" applyFont="1" applyBorder="1"/>
    <xf numFmtId="0" fontId="0" fillId="0" borderId="24" xfId="0" applyBorder="1" applyAlignment="1">
      <alignment horizontal="center" wrapText="1"/>
    </xf>
    <xf numFmtId="0" fontId="0" fillId="0" borderId="31" xfId="0" applyBorder="1" applyAlignment="1">
      <alignment wrapText="1"/>
    </xf>
    <xf numFmtId="0" fontId="0" fillId="0" borderId="30" xfId="0" applyFill="1" applyBorder="1"/>
    <xf numFmtId="0" fontId="0" fillId="0" borderId="31" xfId="0" applyFill="1" applyBorder="1" applyAlignment="1">
      <alignment vertical="center"/>
    </xf>
    <xf numFmtId="0" fontId="0" fillId="0" borderId="29" xfId="0" applyBorder="1"/>
    <xf numFmtId="0" fontId="0" fillId="0" borderId="31" xfId="0" applyBorder="1"/>
    <xf numFmtId="0" fontId="0" fillId="0" borderId="30" xfId="0" applyBorder="1" applyAlignment="1"/>
    <xf numFmtId="0" fontId="0" fillId="0" borderId="31" xfId="0" applyBorder="1" applyAlignment="1">
      <alignment vertical="top" wrapText="1"/>
    </xf>
    <xf numFmtId="0" fontId="0" fillId="0" borderId="30" xfId="0" applyBorder="1" applyAlignment="1">
      <alignment horizontal="left"/>
    </xf>
    <xf numFmtId="0" fontId="0" fillId="0" borderId="30" xfId="0" applyBorder="1" applyAlignment="1">
      <alignment wrapText="1"/>
    </xf>
    <xf numFmtId="0" fontId="0" fillId="0" borderId="30" xfId="0" applyFill="1" applyBorder="1" applyAlignment="1">
      <alignment wrapText="1"/>
    </xf>
    <xf numFmtId="0" fontId="0" fillId="0" borderId="31" xfId="0" applyFill="1" applyBorder="1" applyAlignment="1">
      <alignment wrapText="1"/>
    </xf>
    <xf numFmtId="0" fontId="0" fillId="0" borderId="31" xfId="0" applyBorder="1" applyAlignment="1">
      <alignment horizontal="left" vertical="top" wrapText="1"/>
    </xf>
    <xf numFmtId="0" fontId="0" fillId="0" borderId="31" xfId="0" applyBorder="1" applyAlignment="1">
      <alignment horizontal="left" wrapText="1"/>
    </xf>
    <xf numFmtId="0" fontId="0" fillId="0" borderId="30" xfId="0" applyFont="1" applyBorder="1" applyAlignment="1">
      <alignment horizontal="left" vertical="top" wrapText="1"/>
    </xf>
    <xf numFmtId="0" fontId="0" fillId="0" borderId="31" xfId="0" applyFont="1" applyBorder="1" applyAlignment="1">
      <alignment horizontal="left" vertical="top" wrapText="1"/>
    </xf>
    <xf numFmtId="0" fontId="0" fillId="0" borderId="30" xfId="0" applyFill="1" applyBorder="1" applyAlignment="1">
      <alignment horizontal="left" vertical="top" wrapText="1"/>
    </xf>
    <xf numFmtId="0" fontId="0" fillId="0" borderId="31" xfId="0" applyFill="1" applyBorder="1" applyAlignment="1">
      <alignment horizontal="left" vertical="top" wrapText="1"/>
    </xf>
    <xf numFmtId="0" fontId="0" fillId="0" borderId="31" xfId="0" applyFill="1" applyBorder="1" applyAlignment="1">
      <alignment vertical="top" wrapText="1"/>
    </xf>
    <xf numFmtId="0" fontId="0" fillId="0" borderId="31" xfId="0" applyBorder="1" applyAlignment="1">
      <alignment horizontal="left" vertical="top"/>
    </xf>
    <xf numFmtId="0" fontId="0" fillId="0" borderId="29" xfId="0" applyBorder="1" applyAlignment="1">
      <alignment horizontal="left" wrapText="1" shrinkToFit="1"/>
    </xf>
    <xf numFmtId="0" fontId="0" fillId="0" borderId="30" xfId="0" applyBorder="1" applyAlignment="1">
      <alignment wrapText="1" shrinkToFit="1"/>
    </xf>
    <xf numFmtId="0" fontId="0" fillId="0" borderId="31" xfId="0" applyBorder="1" applyAlignment="1">
      <alignment wrapText="1" shrinkToFit="1"/>
    </xf>
    <xf numFmtId="0" fontId="0" fillId="0" borderId="30" xfId="0" applyFill="1" applyBorder="1" applyAlignment="1">
      <alignment wrapText="1" shrinkToFit="1"/>
    </xf>
    <xf numFmtId="0" fontId="0" fillId="0" borderId="31" xfId="0" applyBorder="1" applyAlignment="1">
      <alignment vertical="top" wrapText="1" shrinkToFit="1"/>
    </xf>
    <xf numFmtId="0" fontId="0" fillId="0" borderId="29" xfId="0" applyBorder="1" applyAlignment="1">
      <alignment horizontal="left" wrapText="1"/>
    </xf>
    <xf numFmtId="0" fontId="0" fillId="0" borderId="30" xfId="0" applyFill="1" applyBorder="1" applyAlignment="1">
      <alignment vertical="top" wrapText="1"/>
    </xf>
    <xf numFmtId="0" fontId="0" fillId="0" borderId="29" xfId="0" applyBorder="1" applyAlignment="1">
      <alignment wrapText="1"/>
    </xf>
    <xf numFmtId="0" fontId="0" fillId="0" borderId="30" xfId="0" applyBorder="1" applyAlignment="1">
      <alignment vertical="top" wrapText="1"/>
    </xf>
    <xf numFmtId="0" fontId="0" fillId="0" borderId="35" xfId="0" applyBorder="1" applyAlignment="1">
      <alignment vertical="top" wrapText="1"/>
    </xf>
    <xf numFmtId="0" fontId="0" fillId="0" borderId="23" xfId="0" applyFill="1" applyBorder="1" applyAlignment="1">
      <alignment vertical="top" wrapText="1"/>
    </xf>
    <xf numFmtId="0" fontId="0" fillId="0" borderId="37" xfId="0" applyFont="1" applyBorder="1" applyAlignment="1">
      <alignment wrapText="1"/>
    </xf>
    <xf numFmtId="0" fontId="0" fillId="0" borderId="36" xfId="0" applyFont="1" applyBorder="1" applyAlignment="1">
      <alignment wrapText="1"/>
    </xf>
    <xf numFmtId="0" fontId="0" fillId="0" borderId="1" xfId="0" applyBorder="1" applyAlignment="1">
      <alignment horizontal="left" wrapText="1"/>
    </xf>
    <xf numFmtId="0" fontId="36" fillId="0" borderId="1" xfId="0" applyFont="1" applyBorder="1" applyAlignment="1">
      <alignment wrapText="1"/>
    </xf>
    <xf numFmtId="0" fontId="0" fillId="0" borderId="1" xfId="0" applyBorder="1" applyAlignment="1">
      <alignment vertical="center" wrapText="1"/>
    </xf>
    <xf numFmtId="0" fontId="0" fillId="0" borderId="1" xfId="0" applyFill="1" applyBorder="1" applyAlignment="1">
      <alignment wrapText="1"/>
    </xf>
    <xf numFmtId="0" fontId="0" fillId="0" borderId="1" xfId="0" applyFill="1" applyBorder="1" applyAlignment="1">
      <alignment horizontal="center" vertical="center"/>
    </xf>
    <xf numFmtId="0" fontId="0" fillId="0" borderId="0" xfId="0" applyAlignment="1">
      <alignment horizontal="left" vertical="top"/>
    </xf>
    <xf numFmtId="0" fontId="0" fillId="0" borderId="0" xfId="0" applyBorder="1" applyAlignment="1">
      <alignment horizontal="center" vertical="center" wrapText="1" shrinkToFit="1"/>
    </xf>
    <xf numFmtId="0" fontId="0" fillId="0" borderId="0" xfId="0" applyAlignment="1">
      <alignment horizontal="center" vertical="center" wrapText="1" shrinkToFit="1"/>
    </xf>
    <xf numFmtId="14" fontId="0" fillId="0" borderId="1" xfId="0" applyNumberFormat="1" applyBorder="1" applyAlignment="1">
      <alignment vertical="center"/>
    </xf>
    <xf numFmtId="14" fontId="0" fillId="0" borderId="1" xfId="0" applyNumberFormat="1" applyBorder="1"/>
    <xf numFmtId="0" fontId="31" fillId="0" borderId="2" xfId="0" applyFont="1" applyFill="1" applyBorder="1" applyAlignment="1">
      <alignment horizontal="right" wrapText="1"/>
    </xf>
    <xf numFmtId="0" fontId="0" fillId="0" borderId="8" xfId="0" applyFill="1" applyBorder="1" applyAlignment="1">
      <alignment horizontal="center" vertical="center"/>
    </xf>
    <xf numFmtId="0" fontId="35" fillId="0" borderId="2" xfId="0" applyFont="1" applyFill="1" applyBorder="1" applyAlignment="1">
      <alignment horizontal="right" vertical="center" wrapText="1"/>
    </xf>
    <xf numFmtId="0" fontId="35" fillId="0" borderId="2" xfId="0" applyFont="1" applyFill="1" applyBorder="1" applyAlignment="1">
      <alignment horizontal="right" wrapText="1"/>
    </xf>
    <xf numFmtId="0" fontId="0" fillId="0" borderId="2" xfId="0" applyFill="1" applyBorder="1" applyAlignment="1">
      <alignment vertical="center" wrapText="1" shrinkToFit="1"/>
    </xf>
    <xf numFmtId="0" fontId="0" fillId="0" borderId="2" xfId="0" applyFill="1" applyBorder="1" applyAlignment="1">
      <alignment horizontal="center" vertical="center" wrapText="1" shrinkToFit="1"/>
    </xf>
    <xf numFmtId="0" fontId="0" fillId="0" borderId="0" xfId="0" applyFill="1" applyAlignment="1">
      <alignment wrapText="1" shrinkToFit="1"/>
    </xf>
    <xf numFmtId="0" fontId="0" fillId="0" borderId="0" xfId="0" applyFill="1" applyAlignment="1">
      <alignment vertical="center" wrapText="1" shrinkToFit="1"/>
    </xf>
    <xf numFmtId="0" fontId="0" fillId="0" borderId="0" xfId="0" applyFill="1" applyAlignment="1">
      <alignment horizontal="center" vertical="center" wrapText="1" shrinkToFit="1"/>
    </xf>
    <xf numFmtId="0" fontId="0" fillId="0" borderId="0" xfId="0" applyFill="1" applyAlignment="1">
      <alignment horizontal="right" wrapText="1" shrinkToFit="1"/>
    </xf>
    <xf numFmtId="0" fontId="0" fillId="0" borderId="0" xfId="0" applyFill="1" applyAlignment="1">
      <alignment horizontal="left" wrapText="1" shrinkToFit="1"/>
    </xf>
    <xf numFmtId="0" fontId="0" fillId="0" borderId="0" xfId="0" applyFill="1" applyAlignment="1">
      <alignment horizontal="left" vertical="center" wrapText="1"/>
    </xf>
    <xf numFmtId="0" fontId="4" fillId="0" borderId="20" xfId="0" applyFont="1" applyBorder="1" applyAlignment="1">
      <alignment horizontal="center" vertical="center" wrapText="1"/>
    </xf>
    <xf numFmtId="0" fontId="0" fillId="0" borderId="0" xfId="0" applyAlignment="1">
      <alignment horizontal="center" vertical="center"/>
    </xf>
    <xf numFmtId="0" fontId="0" fillId="0" borderId="16" xfId="0" applyBorder="1" applyAlignment="1">
      <alignment horizontal="center" vertical="center"/>
    </xf>
    <xf numFmtId="0" fontId="6" fillId="0" borderId="0" xfId="0" applyFont="1" applyBorder="1" applyAlignment="1">
      <alignment horizontal="center" vertical="center"/>
    </xf>
    <xf numFmtId="0" fontId="5" fillId="0" borderId="0" xfId="0" applyFont="1" applyAlignment="1">
      <alignment horizontal="center" vertical="center"/>
    </xf>
    <xf numFmtId="49" fontId="17" fillId="0" borderId="49" xfId="0" applyNumberFormat="1" applyFont="1" applyFill="1" applyBorder="1" applyAlignment="1">
      <alignment vertical="center"/>
    </xf>
    <xf numFmtId="0" fontId="5" fillId="0" borderId="1" xfId="0" applyFont="1" applyBorder="1" applyAlignment="1">
      <alignment horizontal="center" vertical="center" wrapText="1"/>
    </xf>
    <xf numFmtId="0" fontId="17" fillId="0" borderId="1" xfId="0" applyFont="1" applyFill="1" applyBorder="1" applyAlignment="1">
      <alignment horizontal="center" vertical="center"/>
    </xf>
    <xf numFmtId="49" fontId="17" fillId="0" borderId="1" xfId="0" applyNumberFormat="1" applyFont="1" applyFill="1" applyBorder="1" applyAlignment="1">
      <alignment horizontal="center" vertical="center"/>
    </xf>
    <xf numFmtId="0" fontId="17" fillId="0" borderId="1" xfId="0" applyFont="1" applyBorder="1" applyAlignment="1">
      <alignment horizontal="center" vertical="center"/>
    </xf>
    <xf numFmtId="0" fontId="3" fillId="0" borderId="1" xfId="1" applyBorder="1" applyAlignment="1" applyProtection="1">
      <alignment horizontal="center" vertical="center"/>
    </xf>
    <xf numFmtId="0" fontId="66" fillId="0" borderId="1" xfId="0" applyFont="1" applyBorder="1" applyAlignment="1">
      <alignment horizontal="center" vertical="center"/>
    </xf>
    <xf numFmtId="0" fontId="5" fillId="0" borderId="24" xfId="0" applyFont="1" applyBorder="1" applyAlignment="1">
      <alignment horizontal="center" vertical="center" wrapText="1"/>
    </xf>
    <xf numFmtId="0" fontId="5" fillId="0" borderId="24" xfId="0" applyFont="1" applyBorder="1" applyAlignment="1">
      <alignment horizontal="center" vertical="center"/>
    </xf>
    <xf numFmtId="15" fontId="17" fillId="0" borderId="51" xfId="0" applyNumberFormat="1" applyFont="1" applyBorder="1" applyAlignment="1">
      <alignment horizontal="center" vertical="center"/>
    </xf>
    <xf numFmtId="0" fontId="66"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6" xfId="0" applyFont="1" applyBorder="1" applyAlignment="1">
      <alignment horizontal="center" vertical="center" wrapText="1"/>
    </xf>
    <xf numFmtId="0" fontId="0" fillId="2" borderId="9" xfId="0" applyFill="1" applyBorder="1" applyAlignment="1">
      <alignment wrapText="1" shrinkToFit="1"/>
    </xf>
    <xf numFmtId="0" fontId="0" fillId="2" borderId="4" xfId="0" applyFill="1" applyBorder="1" applyAlignment="1">
      <alignment wrapText="1" shrinkToFit="1"/>
    </xf>
    <xf numFmtId="0" fontId="0" fillId="2" borderId="6" xfId="0" applyFill="1" applyBorder="1" applyAlignment="1">
      <alignment wrapText="1" shrinkToFit="1"/>
    </xf>
    <xf numFmtId="0" fontId="0" fillId="2" borderId="7" xfId="0" applyFill="1" applyBorder="1" applyAlignment="1">
      <alignment wrapText="1" shrinkToFit="1"/>
    </xf>
    <xf numFmtId="0" fontId="0" fillId="2" borderId="15" xfId="0" applyFill="1" applyBorder="1" applyAlignment="1">
      <alignment wrapText="1" shrinkToFit="1"/>
    </xf>
    <xf numFmtId="0" fontId="0" fillId="0" borderId="5" xfId="0" applyBorder="1" applyAlignment="1"/>
    <xf numFmtId="0" fontId="0" fillId="0" borderId="2" xfId="0" applyBorder="1" applyAlignment="1"/>
    <xf numFmtId="0" fontId="0" fillId="0" borderId="6" xfId="0" applyBorder="1" applyAlignment="1"/>
    <xf numFmtId="0" fontId="0" fillId="0" borderId="8" xfId="0" applyBorder="1" applyAlignment="1"/>
    <xf numFmtId="0" fontId="0" fillId="0" borderId="10" xfId="0" applyBorder="1" applyAlignment="1"/>
    <xf numFmtId="0" fontId="0" fillId="0" borderId="15" xfId="0" applyBorder="1" applyAlignment="1"/>
    <xf numFmtId="0" fontId="5" fillId="0" borderId="0" xfId="0" applyFont="1" applyBorder="1" applyAlignment="1">
      <alignment vertical="center"/>
    </xf>
    <xf numFmtId="0" fontId="5" fillId="0" borderId="0" xfId="0" applyFont="1" applyAlignment="1">
      <alignment vertical="center"/>
    </xf>
    <xf numFmtId="0" fontId="5" fillId="0" borderId="0" xfId="1" applyFont="1" applyFill="1" applyBorder="1" applyAlignment="1" applyProtection="1">
      <alignment vertical="center" wrapText="1"/>
    </xf>
    <xf numFmtId="0" fontId="24" fillId="8" borderId="2" xfId="0" applyFont="1" applyFill="1" applyBorder="1"/>
    <xf numFmtId="0" fontId="0" fillId="0" borderId="0" xfId="0" applyNumberFormat="1" applyFill="1" applyAlignment="1">
      <alignment wrapText="1" shrinkToFit="1"/>
    </xf>
    <xf numFmtId="0" fontId="0" fillId="0" borderId="0" xfId="0" applyNumberFormat="1" applyFill="1" applyAlignment="1">
      <alignment horizontal="left" wrapText="1" shrinkToFit="1"/>
    </xf>
    <xf numFmtId="0" fontId="84" fillId="0" borderId="0" xfId="0" applyFont="1" applyAlignment="1">
      <alignment vertical="center"/>
    </xf>
    <xf numFmtId="0" fontId="85" fillId="8" borderId="10" xfId="0" applyFont="1" applyFill="1" applyBorder="1" applyAlignment="1">
      <alignment vertical="center"/>
    </xf>
    <xf numFmtId="0" fontId="80" fillId="0" borderId="0" xfId="0" applyFont="1" applyAlignment="1">
      <alignment vertical="center" wrapText="1"/>
    </xf>
    <xf numFmtId="0" fontId="0" fillId="0" borderId="0" xfId="0" applyFont="1" applyAlignment="1">
      <alignment vertical="center"/>
    </xf>
    <xf numFmtId="0" fontId="80" fillId="0" borderId="0" xfId="0" applyFont="1" applyAlignment="1">
      <alignment vertical="center"/>
    </xf>
    <xf numFmtId="0" fontId="80" fillId="0" borderId="0" xfId="0" applyFont="1" applyAlignment="1">
      <alignment horizontal="center" vertical="center"/>
    </xf>
    <xf numFmtId="0" fontId="80" fillId="0" borderId="0" xfId="0" applyFont="1" applyAlignment="1">
      <alignment horizontal="center" vertical="center" wrapText="1"/>
    </xf>
    <xf numFmtId="0" fontId="34" fillId="8" borderId="10" xfId="0" applyFont="1" applyFill="1" applyBorder="1" applyAlignment="1">
      <alignment vertical="center" wrapText="1"/>
    </xf>
    <xf numFmtId="0" fontId="9" fillId="8" borderId="10" xfId="0" applyFont="1" applyFill="1" applyBorder="1" applyAlignment="1">
      <alignment vertical="center"/>
    </xf>
    <xf numFmtId="0" fontId="34" fillId="8" borderId="10" xfId="0" applyFont="1" applyFill="1" applyBorder="1" applyAlignment="1">
      <alignment vertical="center"/>
    </xf>
    <xf numFmtId="0" fontId="34" fillId="8" borderId="10" xfId="0" applyFont="1" applyFill="1" applyBorder="1" applyAlignment="1">
      <alignment horizontal="center" vertical="center"/>
    </xf>
    <xf numFmtId="0" fontId="34" fillId="8" borderId="15" xfId="0" applyFont="1" applyFill="1" applyBorder="1" applyAlignment="1">
      <alignment vertical="center"/>
    </xf>
    <xf numFmtId="0" fontId="68" fillId="0" borderId="11" xfId="0" applyFont="1" applyBorder="1" applyAlignment="1">
      <alignment horizontal="center" vertical="center"/>
    </xf>
    <xf numFmtId="9" fontId="89" fillId="0" borderId="1" xfId="2" applyFont="1" applyBorder="1" applyAlignment="1">
      <alignment horizontal="center" vertical="center"/>
    </xf>
    <xf numFmtId="0" fontId="80" fillId="8" borderId="10" xfId="0" applyFont="1" applyFill="1" applyBorder="1" applyAlignment="1">
      <alignment vertical="center" wrapText="1"/>
    </xf>
    <xf numFmtId="0" fontId="0" fillId="8" borderId="10" xfId="0" applyFont="1" applyFill="1" applyBorder="1" applyAlignment="1">
      <alignment vertical="center"/>
    </xf>
    <xf numFmtId="0" fontId="80" fillId="8" borderId="10" xfId="0" applyFont="1" applyFill="1" applyBorder="1" applyAlignment="1">
      <alignment vertical="center"/>
    </xf>
    <xf numFmtId="0" fontId="80" fillId="8" borderId="10" xfId="0" applyFont="1" applyFill="1" applyBorder="1" applyAlignment="1">
      <alignment horizontal="center" vertical="center"/>
    </xf>
    <xf numFmtId="0" fontId="90" fillId="8" borderId="10" xfId="0" applyFont="1" applyFill="1" applyBorder="1" applyAlignment="1">
      <alignment vertical="center"/>
    </xf>
    <xf numFmtId="0" fontId="91" fillId="8" borderId="15" xfId="0" applyFont="1" applyFill="1" applyBorder="1" applyAlignment="1">
      <alignment vertical="center"/>
    </xf>
    <xf numFmtId="0" fontId="88" fillId="0" borderId="15" xfId="0" applyFont="1" applyFill="1" applyBorder="1" applyAlignment="1">
      <alignment horizontal="center" vertical="center"/>
    </xf>
    <xf numFmtId="0" fontId="92" fillId="0" borderId="15" xfId="0" applyFont="1" applyFill="1" applyBorder="1" applyAlignment="1">
      <alignment horizontal="center" vertical="center"/>
    </xf>
    <xf numFmtId="0" fontId="68" fillId="0" borderId="11" xfId="0" applyFont="1" applyFill="1" applyBorder="1" applyAlignment="1">
      <alignment horizontal="center" vertical="center"/>
    </xf>
    <xf numFmtId="9" fontId="88" fillId="0" borderId="1" xfId="2" applyFont="1" applyBorder="1" applyAlignment="1">
      <alignment horizontal="center" vertical="center"/>
    </xf>
    <xf numFmtId="0" fontId="9" fillId="0" borderId="15" xfId="0" applyFont="1" applyFill="1" applyBorder="1" applyAlignment="1">
      <alignment horizontal="center" vertical="center"/>
    </xf>
    <xf numFmtId="0" fontId="80" fillId="0" borderId="15" xfId="0" applyFont="1" applyFill="1" applyBorder="1" applyAlignment="1">
      <alignment horizontal="center" vertical="center" wrapText="1"/>
    </xf>
    <xf numFmtId="0" fontId="0" fillId="0" borderId="15" xfId="0" applyFont="1" applyFill="1" applyBorder="1" applyAlignment="1">
      <alignment horizontal="center" vertical="center"/>
    </xf>
    <xf numFmtId="0" fontId="80" fillId="0" borderId="15" xfId="0" applyFont="1" applyFill="1" applyBorder="1" applyAlignment="1">
      <alignment horizontal="center" vertical="center"/>
    </xf>
    <xf numFmtId="0" fontId="93" fillId="0" borderId="15" xfId="0" applyFont="1" applyFill="1" applyBorder="1" applyAlignment="1">
      <alignment horizontal="center" vertical="center" wrapText="1"/>
    </xf>
    <xf numFmtId="0" fontId="87" fillId="7" borderId="11" xfId="0" applyFont="1" applyFill="1" applyBorder="1" applyAlignment="1">
      <alignment horizontal="center" vertical="center"/>
    </xf>
    <xf numFmtId="9" fontId="88" fillId="0" borderId="11" xfId="2" applyFont="1" applyBorder="1" applyAlignment="1">
      <alignment horizontal="center" vertical="center"/>
    </xf>
    <xf numFmtId="0" fontId="33" fillId="8" borderId="10" xfId="0" applyFont="1" applyFill="1" applyBorder="1" applyAlignment="1">
      <alignment vertical="center"/>
    </xf>
    <xf numFmtId="0" fontId="80" fillId="0" borderId="15" xfId="0" applyFont="1" applyBorder="1" applyAlignment="1">
      <alignment horizontal="center" vertical="center" wrapText="1"/>
    </xf>
    <xf numFmtId="0" fontId="0" fillId="0" borderId="15" xfId="0" applyFont="1" applyBorder="1" applyAlignment="1">
      <alignment horizontal="center" vertical="center"/>
    </xf>
    <xf numFmtId="0" fontId="80" fillId="0" borderId="15" xfId="0" applyFont="1" applyBorder="1" applyAlignment="1">
      <alignment horizontal="center" vertical="center"/>
    </xf>
    <xf numFmtId="0" fontId="34" fillId="3" borderId="0" xfId="0" applyFont="1" applyFill="1" applyBorder="1" applyAlignment="1">
      <alignment vertical="center"/>
    </xf>
    <xf numFmtId="0" fontId="3" fillId="0" borderId="15" xfId="1" applyFont="1" applyBorder="1" applyAlignment="1" applyProtection="1">
      <alignment horizontal="center" vertical="center" wrapText="1"/>
    </xf>
    <xf numFmtId="0" fontId="85" fillId="8" borderId="14" xfId="0" applyFont="1" applyFill="1" applyBorder="1" applyAlignment="1">
      <alignment vertical="center"/>
    </xf>
    <xf numFmtId="0" fontId="85" fillId="8" borderId="14" xfId="0" applyFont="1" applyFill="1" applyBorder="1" applyAlignment="1">
      <alignment horizontal="left" vertical="center"/>
    </xf>
    <xf numFmtId="0" fontId="85" fillId="8" borderId="10" xfId="0" applyFont="1" applyFill="1" applyBorder="1" applyAlignment="1">
      <alignment horizontal="left" vertical="center"/>
    </xf>
    <xf numFmtId="0" fontId="82" fillId="8" borderId="10" xfId="0" applyFont="1" applyFill="1" applyBorder="1" applyAlignment="1">
      <alignment horizontal="left" vertical="center"/>
    </xf>
    <xf numFmtId="165" fontId="84" fillId="0" borderId="0" xfId="0" applyNumberFormat="1" applyFont="1" applyAlignment="1">
      <alignment horizontal="left" vertical="center"/>
    </xf>
    <xf numFmtId="0" fontId="9" fillId="0" borderId="3" xfId="0" applyFont="1" applyFill="1" applyBorder="1" applyAlignment="1">
      <alignment horizontal="center" vertical="center"/>
    </xf>
    <xf numFmtId="0" fontId="9" fillId="0" borderId="15" xfId="0" applyFont="1" applyBorder="1" applyAlignment="1">
      <alignment horizontal="center" vertical="center"/>
    </xf>
    <xf numFmtId="0" fontId="0" fillId="0" borderId="6" xfId="0" applyFont="1" applyBorder="1" applyAlignment="1">
      <alignment horizontal="center" vertical="center"/>
    </xf>
    <xf numFmtId="0" fontId="80" fillId="0" borderId="8" xfId="0" applyFont="1" applyBorder="1" applyAlignment="1">
      <alignment horizontal="center" vertical="center" wrapText="1"/>
    </xf>
    <xf numFmtId="0" fontId="0" fillId="0" borderId="8" xfId="0" applyFont="1" applyBorder="1" applyAlignment="1">
      <alignment horizontal="center" vertical="center"/>
    </xf>
    <xf numFmtId="0" fontId="68" fillId="0" borderId="12" xfId="0" applyFont="1" applyBorder="1" applyAlignment="1">
      <alignment horizontal="center" vertical="center"/>
    </xf>
    <xf numFmtId="9" fontId="88" fillId="0" borderId="13" xfId="2" applyFont="1" applyBorder="1" applyAlignment="1">
      <alignment horizontal="center" vertical="center"/>
    </xf>
    <xf numFmtId="0" fontId="80" fillId="0" borderId="1" xfId="0" applyFont="1" applyBorder="1" applyAlignment="1">
      <alignment horizontal="center" vertical="center" wrapText="1"/>
    </xf>
    <xf numFmtId="0" fontId="89" fillId="0" borderId="1" xfId="0" applyFont="1" applyBorder="1" applyAlignment="1">
      <alignment horizontal="center" vertical="center" wrapText="1"/>
    </xf>
    <xf numFmtId="0" fontId="89" fillId="0" borderId="58" xfId="0" applyFont="1" applyBorder="1" applyAlignment="1">
      <alignment horizontal="center" vertical="center" wrapText="1"/>
    </xf>
    <xf numFmtId="0" fontId="89" fillId="0" borderId="1" xfId="0" applyFont="1" applyBorder="1" applyAlignment="1">
      <alignment horizontal="center" vertical="center"/>
    </xf>
    <xf numFmtId="0" fontId="3" fillId="0" borderId="3" xfId="1" applyFont="1" applyFill="1" applyBorder="1" applyAlignment="1" applyProtection="1">
      <alignment horizontal="center" vertical="center" wrapText="1"/>
    </xf>
    <xf numFmtId="0" fontId="80" fillId="0" borderId="6" xfId="0" applyFont="1" applyBorder="1" applyAlignment="1">
      <alignment horizontal="center" vertical="center" wrapText="1"/>
    </xf>
    <xf numFmtId="0" fontId="88" fillId="0" borderId="6" xfId="0" applyFont="1" applyFill="1" applyBorder="1" applyAlignment="1">
      <alignment horizontal="center" vertical="center"/>
    </xf>
    <xf numFmtId="0" fontId="80" fillId="0" borderId="6" xfId="0" applyFont="1" applyFill="1" applyBorder="1" applyAlignment="1">
      <alignment horizontal="center" vertical="center"/>
    </xf>
    <xf numFmtId="0" fontId="87" fillId="0" borderId="0" xfId="0" applyFont="1" applyAlignment="1">
      <alignment vertical="center"/>
    </xf>
    <xf numFmtId="0" fontId="87" fillId="0" borderId="0" xfId="0" applyFont="1" applyAlignment="1">
      <alignment horizontal="center" vertical="center"/>
    </xf>
    <xf numFmtId="0" fontId="87" fillId="0" borderId="0" xfId="0" applyFont="1" applyAlignment="1">
      <alignment horizontal="center" vertical="center" wrapText="1"/>
    </xf>
    <xf numFmtId="0" fontId="98" fillId="8" borderId="10" xfId="0" applyFont="1" applyFill="1" applyBorder="1" applyAlignment="1">
      <alignment vertical="center"/>
    </xf>
    <xf numFmtId="0" fontId="98" fillId="8" borderId="10" xfId="0" applyFont="1" applyFill="1" applyBorder="1" applyAlignment="1">
      <alignment horizontal="center" vertical="center"/>
    </xf>
    <xf numFmtId="0" fontId="87" fillId="0" borderId="11" xfId="0" applyFont="1" applyBorder="1" applyAlignment="1">
      <alignment horizontal="center" vertical="center"/>
    </xf>
    <xf numFmtId="9" fontId="87" fillId="0" borderId="12" xfId="2" applyFont="1" applyBorder="1" applyAlignment="1">
      <alignment horizontal="center" vertical="center"/>
    </xf>
    <xf numFmtId="0" fontId="87" fillId="8" borderId="2" xfId="0" applyFont="1" applyFill="1" applyBorder="1" applyAlignment="1">
      <alignment vertical="center"/>
    </xf>
    <xf numFmtId="0" fontId="87" fillId="8" borderId="2" xfId="0" applyFont="1" applyFill="1" applyBorder="1" applyAlignment="1">
      <alignment horizontal="center" vertical="center"/>
    </xf>
    <xf numFmtId="0" fontId="98" fillId="8" borderId="2" xfId="0" applyFont="1" applyFill="1" applyBorder="1" applyAlignment="1">
      <alignment vertical="center"/>
    </xf>
    <xf numFmtId="0" fontId="98" fillId="3" borderId="0" xfId="0" applyFont="1" applyFill="1" applyBorder="1" applyAlignment="1">
      <alignment vertical="center"/>
    </xf>
    <xf numFmtId="0" fontId="98" fillId="3" borderId="0" xfId="0" applyFont="1" applyFill="1" applyBorder="1" applyAlignment="1">
      <alignment horizontal="left" vertical="center"/>
    </xf>
    <xf numFmtId="0" fontId="34" fillId="11" borderId="0" xfId="0" applyFont="1" applyFill="1" applyBorder="1" applyAlignment="1">
      <alignment vertical="center"/>
    </xf>
    <xf numFmtId="0" fontId="88" fillId="0" borderId="8" xfId="0" applyFont="1" applyFill="1" applyBorder="1" applyAlignment="1">
      <alignment horizontal="center" vertical="center"/>
    </xf>
    <xf numFmtId="0" fontId="80" fillId="0" borderId="8" xfId="0" applyFont="1" applyFill="1" applyBorder="1" applyAlignment="1">
      <alignment horizontal="center" vertical="center"/>
    </xf>
    <xf numFmtId="0" fontId="0" fillId="0" borderId="0" xfId="0" applyFont="1" applyBorder="1" applyAlignment="1">
      <alignment horizontal="center" vertical="center" wrapText="1"/>
    </xf>
    <xf numFmtId="0" fontId="80" fillId="0" borderId="1" xfId="0" applyFont="1" applyBorder="1" applyAlignment="1">
      <alignment horizontal="center" vertical="center"/>
    </xf>
    <xf numFmtId="0" fontId="80" fillId="11" borderId="0" xfId="0" applyFont="1" applyFill="1" applyBorder="1" applyAlignment="1">
      <alignment horizontal="center" vertical="center" wrapText="1"/>
    </xf>
    <xf numFmtId="0" fontId="89" fillId="0" borderId="13" xfId="0" applyFont="1" applyBorder="1" applyAlignment="1">
      <alignment horizontal="center" vertical="center"/>
    </xf>
    <xf numFmtId="0" fontId="3" fillId="11" borderId="0" xfId="1" applyFont="1" applyFill="1" applyBorder="1" applyAlignment="1" applyProtection="1">
      <alignment horizontal="center" vertical="center" wrapText="1"/>
    </xf>
    <xf numFmtId="0" fontId="3" fillId="0" borderId="1" xfId="1" applyFont="1" applyBorder="1" applyAlignment="1" applyProtection="1">
      <alignment horizontal="center" vertical="center" wrapText="1"/>
    </xf>
    <xf numFmtId="0" fontId="88" fillId="0" borderId="1" xfId="0" applyFont="1" applyBorder="1" applyAlignment="1">
      <alignment horizontal="center" vertical="center"/>
    </xf>
    <xf numFmtId="0" fontId="68" fillId="0" borderId="1" xfId="0" applyFont="1" applyBorder="1" applyAlignment="1">
      <alignment horizontal="center" vertical="center"/>
    </xf>
    <xf numFmtId="0" fontId="99" fillId="0" borderId="1" xfId="0" applyFont="1" applyBorder="1" applyAlignment="1">
      <alignment horizontal="center" vertical="center"/>
    </xf>
    <xf numFmtId="9" fontId="99" fillId="0" borderId="1" xfId="2" applyFont="1" applyBorder="1" applyAlignment="1">
      <alignment horizontal="center" vertical="center"/>
    </xf>
    <xf numFmtId="9" fontId="89" fillId="0" borderId="13" xfId="2" applyFont="1" applyBorder="1" applyAlignment="1">
      <alignment horizontal="center" vertical="center"/>
    </xf>
    <xf numFmtId="0" fontId="3" fillId="11" borderId="14" xfId="1" applyFont="1" applyFill="1" applyBorder="1" applyAlignment="1" applyProtection="1">
      <alignment horizontal="center" vertical="center" wrapText="1"/>
    </xf>
    <xf numFmtId="0" fontId="3" fillId="11" borderId="10" xfId="1" applyFont="1" applyFill="1" applyBorder="1" applyAlignment="1" applyProtection="1">
      <alignment horizontal="center" vertical="center" wrapText="1"/>
    </xf>
    <xf numFmtId="0" fontId="3" fillId="11" borderId="15" xfId="1" applyFont="1" applyFill="1" applyBorder="1" applyAlignment="1" applyProtection="1">
      <alignment horizontal="center" vertical="center" wrapText="1"/>
    </xf>
    <xf numFmtId="0" fontId="3" fillId="11" borderId="4" xfId="1" applyFont="1" applyFill="1" applyBorder="1" applyAlignment="1" applyProtection="1">
      <alignment horizontal="center" vertical="center" wrapText="1"/>
    </xf>
    <xf numFmtId="0" fontId="3" fillId="11" borderId="5" xfId="1" applyFont="1" applyFill="1" applyBorder="1" applyAlignment="1" applyProtection="1">
      <alignment horizontal="center" vertical="center" wrapText="1"/>
    </xf>
    <xf numFmtId="0" fontId="90" fillId="0" borderId="9" xfId="0" applyFont="1" applyBorder="1" applyAlignment="1">
      <alignment vertical="center"/>
    </xf>
    <xf numFmtId="0" fontId="90" fillId="0" borderId="0" xfId="0" applyFont="1" applyBorder="1" applyAlignment="1">
      <alignment vertical="center"/>
    </xf>
    <xf numFmtId="0" fontId="90" fillId="0" borderId="4" xfId="0" applyFont="1" applyBorder="1" applyAlignment="1">
      <alignment vertical="center"/>
    </xf>
    <xf numFmtId="0" fontId="90" fillId="0" borderId="5" xfId="0" applyFont="1" applyBorder="1" applyAlignment="1">
      <alignment vertical="center"/>
    </xf>
    <xf numFmtId="9" fontId="90" fillId="0" borderId="5" xfId="2" applyFont="1" applyBorder="1" applyAlignment="1">
      <alignment vertical="center"/>
    </xf>
    <xf numFmtId="0" fontId="90" fillId="0" borderId="5" xfId="0" applyFont="1" applyBorder="1" applyAlignment="1">
      <alignment vertical="center" wrapText="1"/>
    </xf>
    <xf numFmtId="9" fontId="90" fillId="0" borderId="0" xfId="2" applyFont="1" applyBorder="1" applyAlignment="1">
      <alignment vertical="center"/>
    </xf>
    <xf numFmtId="0" fontId="90" fillId="0" borderId="7" xfId="0" applyFont="1" applyBorder="1" applyAlignment="1">
      <alignment vertical="center"/>
    </xf>
    <xf numFmtId="0" fontId="90" fillId="0" borderId="2" xfId="0" applyFont="1" applyBorder="1" applyAlignment="1">
      <alignment vertical="center"/>
    </xf>
    <xf numFmtId="9" fontId="90" fillId="0" borderId="2" xfId="2" applyFont="1" applyBorder="1" applyAlignment="1">
      <alignment vertical="center"/>
    </xf>
    <xf numFmtId="0" fontId="88" fillId="0" borderId="0" xfId="0" applyFont="1" applyBorder="1" applyAlignment="1">
      <alignment horizontal="center" vertical="center" wrapText="1"/>
    </xf>
    <xf numFmtId="0" fontId="24" fillId="12" borderId="0" xfId="0" applyFont="1" applyFill="1" applyBorder="1"/>
    <xf numFmtId="0" fontId="99" fillId="0" borderId="2" xfId="0" applyFont="1" applyFill="1" applyBorder="1" applyAlignment="1">
      <alignment horizontal="center" vertical="center" wrapText="1"/>
    </xf>
    <xf numFmtId="0" fontId="99" fillId="0" borderId="2" xfId="0" applyFont="1" applyFill="1" applyBorder="1" applyAlignment="1">
      <alignment horizontal="center" vertical="center"/>
    </xf>
    <xf numFmtId="9" fontId="99" fillId="0" borderId="2" xfId="2" applyFont="1" applyFill="1" applyBorder="1" applyAlignment="1">
      <alignment horizontal="center" vertical="center"/>
    </xf>
    <xf numFmtId="0" fontId="84" fillId="0" borderId="0" xfId="0" applyFont="1" applyFill="1" applyAlignment="1">
      <alignment vertical="center"/>
    </xf>
    <xf numFmtId="2" fontId="84" fillId="0" borderId="0" xfId="0" applyNumberFormat="1" applyFont="1" applyFill="1" applyBorder="1" applyAlignment="1">
      <alignment horizontal="left" vertical="center"/>
    </xf>
    <xf numFmtId="0" fontId="95" fillId="0" borderId="0" xfId="0" applyFont="1" applyFill="1" applyBorder="1" applyAlignment="1">
      <alignment horizontal="left" vertical="center" wrapText="1"/>
    </xf>
    <xf numFmtId="0" fontId="90" fillId="0" borderId="0" xfId="0" applyFont="1" applyFill="1" applyBorder="1" applyAlignment="1">
      <alignment horizontal="center" vertical="center" wrapText="1"/>
    </xf>
    <xf numFmtId="0" fontId="99" fillId="0" borderId="0" xfId="0" applyFont="1" applyFill="1" applyBorder="1" applyAlignment="1">
      <alignment horizontal="center" vertical="center" wrapText="1"/>
    </xf>
    <xf numFmtId="0" fontId="99" fillId="0" borderId="0" xfId="0" applyFont="1" applyFill="1" applyBorder="1" applyAlignment="1">
      <alignment horizontal="center" vertical="center"/>
    </xf>
    <xf numFmtId="9" fontId="99" fillId="0" borderId="0" xfId="2" applyFont="1" applyFill="1" applyBorder="1" applyAlignment="1">
      <alignment horizontal="center" vertical="center"/>
    </xf>
    <xf numFmtId="0" fontId="3" fillId="11" borderId="59" xfId="1" applyFont="1" applyFill="1" applyBorder="1" applyAlignment="1" applyProtection="1">
      <alignment horizontal="center" vertical="center" wrapText="1"/>
    </xf>
    <xf numFmtId="0" fontId="0" fillId="11" borderId="0" xfId="0" applyFont="1" applyFill="1" applyBorder="1" applyAlignment="1">
      <alignment vertical="center"/>
    </xf>
    <xf numFmtId="0" fontId="80" fillId="11" borderId="0" xfId="0" applyFont="1" applyFill="1" applyBorder="1" applyAlignment="1">
      <alignment vertical="center"/>
    </xf>
    <xf numFmtId="0" fontId="87" fillId="0" borderId="6" xfId="0" applyFont="1" applyBorder="1" applyAlignment="1">
      <alignment horizontal="center" vertical="center"/>
    </xf>
    <xf numFmtId="0" fontId="80" fillId="11" borderId="0" xfId="0" applyFont="1" applyFill="1" applyBorder="1" applyAlignment="1">
      <alignment horizontal="center" vertical="center"/>
    </xf>
    <xf numFmtId="0" fontId="83" fillId="11" borderId="0" xfId="0" applyFont="1" applyFill="1" applyBorder="1" applyAlignment="1">
      <alignment horizontal="center" vertical="center"/>
    </xf>
    <xf numFmtId="0" fontId="9" fillId="11" borderId="0" xfId="0" applyFont="1" applyFill="1" applyBorder="1" applyAlignment="1">
      <alignment horizontal="center" vertical="center" wrapText="1"/>
    </xf>
    <xf numFmtId="0" fontId="91" fillId="11" borderId="0" xfId="0" applyFont="1" applyFill="1" applyBorder="1" applyAlignment="1">
      <alignment vertical="center"/>
    </xf>
    <xf numFmtId="0" fontId="80" fillId="11" borderId="0" xfId="0" applyFont="1" applyFill="1" applyBorder="1" applyAlignment="1">
      <alignment vertical="center" wrapText="1"/>
    </xf>
    <xf numFmtId="0" fontId="89" fillId="11" borderId="0" xfId="0" applyFont="1" applyFill="1" applyBorder="1" applyAlignment="1">
      <alignment vertical="center" wrapText="1"/>
    </xf>
    <xf numFmtId="0" fontId="89" fillId="11" borderId="0" xfId="0" applyFont="1" applyFill="1" applyBorder="1" applyAlignment="1">
      <alignment horizontal="center" vertical="center" wrapText="1"/>
    </xf>
    <xf numFmtId="0" fontId="0" fillId="11" borderId="0" xfId="0" applyFont="1" applyFill="1" applyBorder="1" applyAlignment="1">
      <alignment horizontal="center" vertical="center" wrapText="1"/>
    </xf>
    <xf numFmtId="0" fontId="86" fillId="14" borderId="10" xfId="0" applyFont="1" applyFill="1" applyBorder="1" applyAlignment="1">
      <alignment vertical="center"/>
    </xf>
    <xf numFmtId="0" fontId="86" fillId="8" borderId="14" xfId="0" applyFont="1" applyFill="1" applyBorder="1" applyAlignment="1">
      <alignment vertical="center"/>
    </xf>
    <xf numFmtId="0" fontId="86" fillId="8" borderId="10" xfId="0" applyFont="1" applyFill="1" applyBorder="1" applyAlignment="1">
      <alignment vertical="center"/>
    </xf>
    <xf numFmtId="0" fontId="96" fillId="0" borderId="0" xfId="0" applyFont="1" applyBorder="1" applyAlignment="1">
      <alignment horizontal="center" vertical="center" wrapText="1"/>
    </xf>
    <xf numFmtId="0" fontId="86" fillId="15" borderId="14" xfId="0" applyFont="1" applyFill="1" applyBorder="1" applyAlignment="1">
      <alignment vertical="center"/>
    </xf>
    <xf numFmtId="0" fontId="86" fillId="15" borderId="10" xfId="0" applyFont="1" applyFill="1" applyBorder="1" applyAlignment="1">
      <alignment vertical="center"/>
    </xf>
    <xf numFmtId="0" fontId="90" fillId="0" borderId="9" xfId="0" applyFont="1" applyBorder="1" applyAlignment="1">
      <alignment horizontal="center" vertical="center"/>
    </xf>
    <xf numFmtId="0" fontId="90" fillId="0" borderId="3" xfId="0" applyFont="1" applyBorder="1" applyAlignment="1">
      <alignment horizontal="center" vertical="center"/>
    </xf>
    <xf numFmtId="0" fontId="90" fillId="0" borderId="7" xfId="0" applyFont="1" applyBorder="1" applyAlignment="1">
      <alignment horizontal="center" vertical="center"/>
    </xf>
    <xf numFmtId="0" fontId="90" fillId="0" borderId="8" xfId="0" applyFont="1" applyBorder="1" applyAlignment="1">
      <alignment horizontal="center" vertical="center"/>
    </xf>
    <xf numFmtId="0" fontId="9" fillId="7" borderId="1" xfId="0" applyFont="1" applyFill="1" applyBorder="1" applyAlignment="1" applyProtection="1">
      <alignment horizontal="center" vertical="center"/>
      <protection locked="0"/>
    </xf>
    <xf numFmtId="0" fontId="9" fillId="7" borderId="11" xfId="0" applyFont="1" applyFill="1" applyBorder="1" applyAlignment="1" applyProtection="1">
      <alignment horizontal="center" vertical="center"/>
      <protection locked="0"/>
    </xf>
    <xf numFmtId="0" fontId="9" fillId="7" borderId="13" xfId="0" applyFont="1" applyFill="1" applyBorder="1" applyAlignment="1" applyProtection="1">
      <alignment horizontal="center" vertical="center"/>
      <protection locked="0"/>
    </xf>
    <xf numFmtId="0" fontId="99" fillId="0" borderId="1" xfId="0" applyFont="1" applyFill="1" applyBorder="1" applyAlignment="1">
      <alignment vertical="center" wrapText="1"/>
    </xf>
    <xf numFmtId="0" fontId="99" fillId="0" borderId="8" xfId="0" applyFont="1" applyFill="1" applyBorder="1" applyAlignment="1">
      <alignment horizontal="center" vertical="center" wrapText="1"/>
    </xf>
    <xf numFmtId="0" fontId="34" fillId="8" borderId="1" xfId="0" applyFont="1" applyFill="1" applyBorder="1" applyAlignment="1">
      <alignment vertical="center"/>
    </xf>
    <xf numFmtId="0" fontId="34" fillId="8" borderId="1" xfId="0" applyFont="1" applyFill="1" applyBorder="1" applyAlignment="1">
      <alignment horizontal="center" vertical="center"/>
    </xf>
    <xf numFmtId="0" fontId="3" fillId="11" borderId="1" xfId="1" applyFont="1" applyFill="1" applyBorder="1" applyAlignment="1" applyProtection="1">
      <alignment horizontal="center" vertical="center" wrapText="1"/>
    </xf>
    <xf numFmtId="0" fontId="94" fillId="0" borderId="0" xfId="0" applyFont="1" applyFill="1" applyBorder="1" applyAlignment="1">
      <alignment horizontal="left" vertical="center" wrapText="1"/>
    </xf>
    <xf numFmtId="0" fontId="88" fillId="0" borderId="0" xfId="0" applyFont="1" applyAlignment="1">
      <alignment horizontal="center" vertical="center" wrapText="1"/>
    </xf>
    <xf numFmtId="0" fontId="90" fillId="0" borderId="5" xfId="0" applyFont="1" applyBorder="1" applyAlignment="1">
      <alignment horizontal="right" vertical="center"/>
    </xf>
    <xf numFmtId="0" fontId="90" fillId="0" borderId="0" xfId="0" applyFont="1" applyBorder="1" applyAlignment="1">
      <alignment horizontal="right" vertical="center"/>
    </xf>
    <xf numFmtId="0" fontId="90" fillId="0" borderId="2" xfId="0" applyFont="1" applyBorder="1" applyAlignment="1">
      <alignment horizontal="right" vertical="center"/>
    </xf>
    <xf numFmtId="0" fontId="96" fillId="0" borderId="0" xfId="0" applyFont="1" applyAlignment="1">
      <alignment horizontal="center" vertical="center" wrapText="1"/>
    </xf>
    <xf numFmtId="0" fontId="0" fillId="0" borderId="0" xfId="0" applyFont="1" applyAlignment="1">
      <alignment horizontal="center" vertical="center" wrapText="1"/>
    </xf>
    <xf numFmtId="0" fontId="90" fillId="0" borderId="12" xfId="0" applyFont="1" applyBorder="1" applyAlignment="1">
      <alignment horizontal="center" vertical="center"/>
    </xf>
    <xf numFmtId="0" fontId="90" fillId="0" borderId="13" xfId="0" applyFont="1" applyBorder="1" applyAlignment="1">
      <alignment horizontal="center" vertical="center"/>
    </xf>
    <xf numFmtId="0" fontId="9" fillId="0" borderId="14" xfId="0" applyFont="1" applyBorder="1" applyAlignment="1">
      <alignment horizontal="center" vertical="center"/>
    </xf>
    <xf numFmtId="0" fontId="85" fillId="3" borderId="14" xfId="0" applyFont="1" applyFill="1" applyBorder="1" applyAlignment="1">
      <alignment vertical="center"/>
    </xf>
    <xf numFmtId="0" fontId="85" fillId="3" borderId="10" xfId="0" applyFont="1" applyFill="1" applyBorder="1" applyAlignment="1">
      <alignment vertical="center"/>
    </xf>
    <xf numFmtId="0" fontId="34" fillId="3" borderId="10" xfId="0" applyFont="1" applyFill="1" applyBorder="1" applyAlignment="1">
      <alignment vertical="center"/>
    </xf>
    <xf numFmtId="0" fontId="33" fillId="3" borderId="10" xfId="0" applyFont="1" applyFill="1" applyBorder="1" applyAlignment="1">
      <alignment vertical="center"/>
    </xf>
    <xf numFmtId="0" fontId="85" fillId="3" borderId="14" xfId="0" applyFont="1" applyFill="1" applyBorder="1" applyAlignment="1">
      <alignment horizontal="left" vertical="center"/>
    </xf>
    <xf numFmtId="0" fontId="85" fillId="3" borderId="10" xfId="0" applyFont="1" applyFill="1" applyBorder="1" applyAlignment="1">
      <alignment horizontal="left" vertical="center"/>
    </xf>
    <xf numFmtId="0" fontId="34" fillId="3" borderId="10" xfId="0" applyFont="1" applyFill="1" applyBorder="1" applyAlignment="1">
      <alignment horizontal="left" vertical="center"/>
    </xf>
    <xf numFmtId="0" fontId="80" fillId="0" borderId="6" xfId="0" applyFont="1" applyBorder="1" applyAlignment="1">
      <alignment vertical="center" wrapText="1"/>
    </xf>
    <xf numFmtId="0" fontId="0" fillId="0" borderId="6" xfId="0" applyFont="1" applyBorder="1" applyAlignment="1">
      <alignment vertical="center"/>
    </xf>
    <xf numFmtId="0" fontId="9" fillId="0" borderId="6" xfId="0" applyFont="1" applyBorder="1" applyAlignment="1">
      <alignment horizontal="center" vertical="center"/>
    </xf>
    <xf numFmtId="165" fontId="84" fillId="0" borderId="0" xfId="0" applyNumberFormat="1" applyFont="1" applyBorder="1" applyAlignment="1">
      <alignment vertical="center" wrapText="1"/>
    </xf>
    <xf numFmtId="164" fontId="80" fillId="0" borderId="13" xfId="0" applyNumberFormat="1" applyFont="1" applyBorder="1" applyAlignment="1">
      <alignment horizontal="left" vertical="center"/>
    </xf>
    <xf numFmtId="164" fontId="80" fillId="0" borderId="1" xfId="0" applyNumberFormat="1" applyFont="1" applyBorder="1" applyAlignment="1">
      <alignment horizontal="left" vertical="center"/>
    </xf>
    <xf numFmtId="164" fontId="80" fillId="0" borderId="11" xfId="0" applyNumberFormat="1" applyFont="1" applyBorder="1" applyAlignment="1">
      <alignment horizontal="left" vertical="center"/>
    </xf>
    <xf numFmtId="2" fontId="80" fillId="0" borderId="1" xfId="0" applyNumberFormat="1" applyFont="1" applyBorder="1" applyAlignment="1">
      <alignment horizontal="left" vertical="center"/>
    </xf>
    <xf numFmtId="2" fontId="80" fillId="0" borderId="11" xfId="0" applyNumberFormat="1" applyFont="1" applyBorder="1" applyAlignment="1">
      <alignment horizontal="left" vertical="center"/>
    </xf>
    <xf numFmtId="0" fontId="16" fillId="13" borderId="14"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92" fillId="0" borderId="0" xfId="0" applyFont="1" applyAlignment="1">
      <alignment horizontal="center" vertical="center" wrapText="1"/>
    </xf>
    <xf numFmtId="0" fontId="100" fillId="11" borderId="1" xfId="1" applyFont="1" applyFill="1" applyBorder="1" applyAlignment="1" applyProtection="1">
      <alignment horizontal="center" vertical="center" wrapText="1"/>
    </xf>
    <xf numFmtId="0" fontId="92" fillId="0" borderId="0" xfId="0" applyFont="1" applyFill="1" applyBorder="1" applyAlignment="1">
      <alignment horizontal="center" vertical="center" wrapText="1"/>
    </xf>
    <xf numFmtId="0" fontId="92" fillId="9" borderId="1" xfId="0" applyFont="1" applyFill="1" applyBorder="1" applyAlignment="1" applyProtection="1">
      <alignment vertical="center" wrapText="1"/>
      <protection locked="0" hidden="1"/>
    </xf>
    <xf numFmtId="0" fontId="100" fillId="11" borderId="10" xfId="1" applyFont="1" applyFill="1" applyBorder="1" applyAlignment="1" applyProtection="1">
      <alignment horizontal="center" vertical="center" wrapText="1"/>
    </xf>
    <xf numFmtId="0" fontId="92" fillId="9" borderId="11" xfId="0" applyFont="1" applyFill="1" applyBorder="1" applyAlignment="1" applyProtection="1">
      <alignment vertical="center" wrapText="1"/>
      <protection locked="0" hidden="1"/>
    </xf>
    <xf numFmtId="0" fontId="92" fillId="9" borderId="13" xfId="0" applyFont="1" applyFill="1" applyBorder="1" applyAlignment="1" applyProtection="1">
      <alignment vertical="center" wrapText="1"/>
      <protection locked="0" hidden="1"/>
    </xf>
    <xf numFmtId="0" fontId="101" fillId="0" borderId="58" xfId="0" applyFont="1" applyBorder="1" applyAlignment="1">
      <alignment horizontal="center" vertical="center" wrapText="1"/>
    </xf>
    <xf numFmtId="0" fontId="92" fillId="0" borderId="3" xfId="0" applyFont="1" applyBorder="1" applyAlignment="1">
      <alignment horizontal="center" vertical="center" wrapText="1"/>
    </xf>
    <xf numFmtId="9" fontId="93" fillId="0" borderId="6" xfId="2" applyFont="1" applyBorder="1" applyAlignment="1">
      <alignment vertical="center" wrapText="1"/>
    </xf>
    <xf numFmtId="0" fontId="92" fillId="0" borderId="0" xfId="0" applyFont="1" applyAlignment="1">
      <alignment vertical="center" wrapText="1"/>
    </xf>
    <xf numFmtId="0" fontId="93" fillId="8" borderId="1" xfId="0" applyFont="1" applyFill="1" applyBorder="1" applyAlignment="1">
      <alignment vertical="center" wrapText="1"/>
    </xf>
    <xf numFmtId="0" fontId="93" fillId="8" borderId="15" xfId="0" applyFont="1" applyFill="1" applyBorder="1" applyAlignment="1">
      <alignment vertical="center" wrapText="1"/>
    </xf>
    <xf numFmtId="0" fontId="93" fillId="3" borderId="15" xfId="0" applyFont="1" applyFill="1" applyBorder="1" applyAlignment="1">
      <alignment vertical="center" wrapText="1"/>
    </xf>
    <xf numFmtId="0" fontId="102" fillId="14" borderId="10" xfId="0" applyFont="1" applyFill="1" applyBorder="1" applyAlignment="1">
      <alignment vertical="center" wrapText="1"/>
    </xf>
    <xf numFmtId="9" fontId="93" fillId="0" borderId="3" xfId="2" applyFont="1" applyBorder="1" applyAlignment="1">
      <alignment vertical="center" wrapText="1"/>
    </xf>
    <xf numFmtId="9" fontId="93" fillId="0" borderId="8" xfId="2" applyFont="1" applyBorder="1" applyAlignment="1">
      <alignment vertical="center" wrapText="1"/>
    </xf>
    <xf numFmtId="0" fontId="100" fillId="11" borderId="15" xfId="1" applyFont="1" applyFill="1" applyBorder="1" applyAlignment="1" applyProtection="1">
      <alignment horizontal="center" vertical="center" wrapText="1"/>
    </xf>
    <xf numFmtId="0" fontId="92" fillId="0" borderId="8" xfId="0" applyFont="1" applyFill="1" applyBorder="1" applyAlignment="1">
      <alignment horizontal="center" vertical="center" wrapText="1"/>
    </xf>
    <xf numFmtId="0" fontId="92" fillId="9" borderId="51" xfId="0" applyFont="1" applyFill="1" applyBorder="1" applyAlignment="1" applyProtection="1">
      <alignment vertical="center" wrapText="1"/>
      <protection locked="0" hidden="1"/>
    </xf>
    <xf numFmtId="0" fontId="93" fillId="3" borderId="0" xfId="0" applyFont="1" applyFill="1" applyBorder="1" applyAlignment="1">
      <alignment vertical="center" wrapText="1"/>
    </xf>
    <xf numFmtId="0" fontId="102" fillId="8" borderId="10" xfId="0" applyFont="1" applyFill="1" applyBorder="1" applyAlignment="1">
      <alignment vertical="center" wrapText="1"/>
    </xf>
    <xf numFmtId="0" fontId="102" fillId="15" borderId="15" xfId="0" applyFont="1" applyFill="1" applyBorder="1" applyAlignment="1">
      <alignment vertical="center" wrapText="1"/>
    </xf>
    <xf numFmtId="0" fontId="5" fillId="0" borderId="1" xfId="0" applyFont="1" applyBorder="1" applyAlignment="1">
      <alignment horizontal="center" vertical="center"/>
    </xf>
    <xf numFmtId="0" fontId="5" fillId="0" borderId="51" xfId="0" applyFont="1" applyBorder="1" applyAlignment="1">
      <alignment horizontal="center" vertical="center"/>
    </xf>
    <xf numFmtId="0" fontId="0" fillId="0" borderId="0" xfId="0" applyBorder="1" applyAlignment="1">
      <alignment horizontal="center"/>
    </xf>
    <xf numFmtId="0" fontId="0" fillId="0" borderId="30" xfId="0" applyBorder="1" applyAlignment="1">
      <alignment horizontal="left" vertical="top" wrapText="1"/>
    </xf>
    <xf numFmtId="0" fontId="0" fillId="0" borderId="12" xfId="0" applyBorder="1" applyAlignment="1">
      <alignment horizontal="left" vertical="top" wrapText="1"/>
    </xf>
    <xf numFmtId="0" fontId="0" fillId="0" borderId="0" xfId="0" applyBorder="1" applyAlignment="1">
      <alignment horizontal="center" vertical="center"/>
    </xf>
    <xf numFmtId="0" fontId="8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6" fillId="0" borderId="1" xfId="0" applyFont="1" applyFill="1" applyBorder="1" applyAlignment="1">
      <alignment horizontal="center" vertical="center" wrapText="1"/>
    </xf>
    <xf numFmtId="0" fontId="99" fillId="0" borderId="1" xfId="0" applyFont="1" applyFill="1" applyBorder="1" applyAlignment="1">
      <alignment horizontal="center" vertical="center" wrapText="1"/>
    </xf>
    <xf numFmtId="0" fontId="89" fillId="0" borderId="13" xfId="0" applyFont="1" applyFill="1" applyBorder="1" applyAlignment="1">
      <alignment horizontal="center" vertical="center" wrapText="1"/>
    </xf>
    <xf numFmtId="0" fontId="89"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4" fillId="0" borderId="0" xfId="0" applyFont="1" applyBorder="1" applyAlignment="1">
      <alignment horizontal="center"/>
    </xf>
    <xf numFmtId="0" fontId="25" fillId="0" borderId="10" xfId="0" applyFont="1" applyBorder="1" applyAlignment="1">
      <alignment horizontal="center"/>
    </xf>
    <xf numFmtId="0" fontId="25" fillId="0" borderId="0" xfId="0" applyFont="1" applyBorder="1" applyAlignment="1">
      <alignment horizontal="center" wrapText="1"/>
    </xf>
    <xf numFmtId="0" fontId="25" fillId="0" borderId="0" xfId="0" applyFont="1" applyBorder="1" applyAlignment="1">
      <alignment horizontal="center"/>
    </xf>
    <xf numFmtId="0" fontId="25" fillId="0" borderId="2" xfId="0" applyFont="1" applyBorder="1" applyAlignment="1">
      <alignment horizontal="center" wrapText="1"/>
    </xf>
    <xf numFmtId="0" fontId="6" fillId="0" borderId="0" xfId="0" applyFont="1" applyAlignment="1">
      <alignment horizontal="center" wrapText="1"/>
    </xf>
    <xf numFmtId="0" fontId="6" fillId="0" borderId="0" xfId="0" applyFont="1" applyAlignment="1">
      <alignment horizontal="center"/>
    </xf>
    <xf numFmtId="0" fontId="0" fillId="0" borderId="7" xfId="0" applyFont="1" applyBorder="1" applyAlignment="1">
      <alignment horizontal="right"/>
    </xf>
    <xf numFmtId="0" fontId="0" fillId="0" borderId="3" xfId="0" applyFont="1" applyBorder="1" applyAlignment="1">
      <alignment horizontal="right"/>
    </xf>
    <xf numFmtId="0" fontId="0" fillId="0" borderId="8" xfId="0" applyFont="1" applyBorder="1" applyAlignment="1">
      <alignment horizontal="right"/>
    </xf>
    <xf numFmtId="0" fontId="0" fillId="0" borderId="5" xfId="0" applyBorder="1" applyAlignment="1">
      <alignment horizontal="center"/>
    </xf>
    <xf numFmtId="0" fontId="0" fillId="0" borderId="6" xfId="0" applyBorder="1" applyAlignment="1">
      <alignment horizontal="center"/>
    </xf>
    <xf numFmtId="0" fontId="68" fillId="0" borderId="6" xfId="0" applyFont="1" applyBorder="1" applyAlignment="1">
      <alignment horizontal="right"/>
    </xf>
    <xf numFmtId="0" fontId="68" fillId="0" borderId="3" xfId="0" applyFont="1" applyBorder="1" applyAlignment="1">
      <alignment horizontal="right"/>
    </xf>
    <xf numFmtId="0" fontId="0" fillId="0" borderId="0" xfId="0" applyFont="1" applyBorder="1" applyAlignment="1">
      <alignment horizontal="right"/>
    </xf>
    <xf numFmtId="0" fontId="0" fillId="0" borderId="2" xfId="0" applyFont="1" applyBorder="1" applyAlignment="1">
      <alignment horizontal="right"/>
    </xf>
    <xf numFmtId="0" fontId="68" fillId="0" borderId="5" xfId="0" applyFont="1" applyBorder="1" applyAlignment="1">
      <alignment horizontal="right"/>
    </xf>
    <xf numFmtId="0" fontId="0" fillId="0" borderId="0" xfId="0" applyBorder="1" applyAlignment="1">
      <alignment horizontal="center" wrapText="1"/>
    </xf>
    <xf numFmtId="0" fontId="35" fillId="0" borderId="9" xfId="0" applyFont="1" applyBorder="1" applyAlignment="1">
      <alignment vertical="center" wrapText="1"/>
    </xf>
    <xf numFmtId="0" fontId="0" fillId="0" borderId="13" xfId="0" applyBorder="1" applyAlignment="1">
      <alignment horizontal="left" vertical="top" wrapText="1"/>
    </xf>
    <xf numFmtId="0" fontId="0" fillId="0" borderId="3" xfId="0" applyBorder="1" applyAlignment="1">
      <alignment horizontal="center"/>
    </xf>
    <xf numFmtId="0" fontId="42" fillId="0" borderId="12" xfId="0" applyFont="1" applyBorder="1" applyAlignment="1">
      <alignment horizontal="left" vertical="top" wrapText="1"/>
    </xf>
    <xf numFmtId="0" fontId="42" fillId="0" borderId="13" xfId="0" applyFont="1" applyBorder="1" applyAlignment="1">
      <alignment horizontal="left" vertical="top" wrapText="1"/>
    </xf>
    <xf numFmtId="0" fontId="42" fillId="0" borderId="12" xfId="0" applyFont="1" applyFill="1" applyBorder="1" applyAlignment="1">
      <alignment horizontal="left" vertical="top"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0" fillId="0" borderId="9" xfId="0" applyBorder="1" applyAlignment="1">
      <alignment horizontal="right" wrapText="1"/>
    </xf>
    <xf numFmtId="0" fontId="35" fillId="0" borderId="3" xfId="0" applyFont="1" applyBorder="1" applyAlignment="1">
      <alignment horizontal="right"/>
    </xf>
    <xf numFmtId="0" fontId="35" fillId="0" borderId="0" xfId="0" applyFont="1" applyFill="1" applyBorder="1" applyAlignment="1">
      <alignment horizontal="right"/>
    </xf>
    <xf numFmtId="0" fontId="68" fillId="0" borderId="12" xfId="0" applyFont="1" applyBorder="1" applyAlignment="1">
      <alignment horizontal="right"/>
    </xf>
    <xf numFmtId="0" fontId="68" fillId="0" borderId="5" xfId="0" applyFont="1" applyFill="1" applyBorder="1" applyAlignment="1">
      <alignment horizontal="right"/>
    </xf>
    <xf numFmtId="0" fontId="0" fillId="0" borderId="0" xfId="0" applyFont="1" applyFill="1" applyBorder="1" applyAlignment="1">
      <alignment horizontal="right"/>
    </xf>
    <xf numFmtId="0" fontId="0" fillId="0" borderId="2" xfId="0" applyFont="1" applyFill="1" applyBorder="1" applyAlignment="1">
      <alignment horizontal="right"/>
    </xf>
    <xf numFmtId="0" fontId="0" fillId="0" borderId="8" xfId="0" applyFont="1" applyFill="1" applyBorder="1" applyAlignment="1">
      <alignment horizontal="right"/>
    </xf>
    <xf numFmtId="0" fontId="2" fillId="0" borderId="3" xfId="0" applyFont="1" applyBorder="1" applyAlignment="1">
      <alignment horizontal="center" textRotation="90"/>
    </xf>
    <xf numFmtId="0" fontId="1" fillId="0" borderId="5" xfId="0" applyFont="1" applyBorder="1" applyAlignment="1">
      <alignment horizontal="center"/>
    </xf>
    <xf numFmtId="0" fontId="1" fillId="0" borderId="6" xfId="0" applyFont="1" applyBorder="1" applyAlignment="1">
      <alignment horizontal="center"/>
    </xf>
    <xf numFmtId="0" fontId="1" fillId="0" borderId="0" xfId="0" applyFont="1" applyBorder="1" applyAlignment="1">
      <alignment horizontal="center"/>
    </xf>
    <xf numFmtId="0" fontId="1" fillId="0" borderId="3" xfId="0" applyFont="1" applyBorder="1" applyAlignment="1">
      <alignment horizontal="center"/>
    </xf>
    <xf numFmtId="0" fontId="42" fillId="0" borderId="13" xfId="0" applyFont="1" applyFill="1" applyBorder="1" applyAlignment="1">
      <alignment horizontal="left" vertical="top" wrapText="1"/>
    </xf>
    <xf numFmtId="0" fontId="0" fillId="0" borderId="7" xfId="0" applyFont="1" applyFill="1" applyBorder="1" applyAlignment="1">
      <alignment horizontal="right"/>
    </xf>
    <xf numFmtId="0" fontId="0" fillId="0" borderId="2" xfId="0" applyFill="1" applyBorder="1" applyAlignment="1">
      <alignment horizontal="right"/>
    </xf>
    <xf numFmtId="0" fontId="0" fillId="0" borderId="8" xfId="0" applyBorder="1" applyAlignment="1">
      <alignment horizontal="right"/>
    </xf>
    <xf numFmtId="0" fontId="0" fillId="0" borderId="8" xfId="0" applyFill="1" applyBorder="1" applyAlignment="1">
      <alignment horizontal="right"/>
    </xf>
    <xf numFmtId="0" fontId="0" fillId="0" borderId="7" xfId="0" applyBorder="1" applyAlignment="1">
      <alignment horizontal="right"/>
    </xf>
    <xf numFmtId="9" fontId="35" fillId="2" borderId="0" xfId="2" applyFont="1" applyFill="1" applyBorder="1" applyAlignment="1">
      <alignment horizontal="right"/>
    </xf>
    <xf numFmtId="0" fontId="0" fillId="0" borderId="2" xfId="0" applyBorder="1" applyAlignment="1">
      <alignment horizontal="right"/>
    </xf>
    <xf numFmtId="0" fontId="35" fillId="0" borderId="3" xfId="0" applyFont="1" applyFill="1" applyBorder="1" applyAlignment="1">
      <alignment horizontal="right"/>
    </xf>
    <xf numFmtId="0" fontId="68" fillId="0" borderId="9" xfId="0" applyFont="1" applyFill="1" applyBorder="1" applyAlignment="1">
      <alignment horizontal="center" vertical="center" wrapText="1"/>
    </xf>
    <xf numFmtId="0" fontId="42" fillId="0" borderId="12" xfId="0" applyFont="1" applyFill="1" applyBorder="1" applyAlignment="1">
      <alignment horizontal="left" vertical="top"/>
    </xf>
    <xf numFmtId="0" fontId="42" fillId="0" borderId="13" xfId="0" applyFont="1" applyFill="1" applyBorder="1" applyAlignment="1">
      <alignment horizontal="left" vertical="top"/>
    </xf>
    <xf numFmtId="0" fontId="42" fillId="0" borderId="12" xfId="0" applyFont="1" applyBorder="1" applyAlignment="1">
      <alignment horizontal="left" vertical="top"/>
    </xf>
    <xf numFmtId="0" fontId="42" fillId="0" borderId="13" xfId="0" applyFont="1" applyBorder="1" applyAlignment="1">
      <alignment horizontal="left" vertical="top"/>
    </xf>
    <xf numFmtId="0" fontId="0" fillId="0" borderId="0" xfId="0" applyFill="1" applyBorder="1" applyAlignment="1">
      <alignment horizontal="right" wrapText="1" shrinkToFit="1"/>
    </xf>
    <xf numFmtId="0" fontId="0" fillId="0" borderId="5" xfId="0" applyBorder="1" applyAlignment="1">
      <alignment horizontal="center" wrapText="1" shrinkToFit="1"/>
    </xf>
    <xf numFmtId="0" fontId="0" fillId="0" borderId="0" xfId="0" applyBorder="1" applyAlignment="1">
      <alignment horizontal="center" wrapText="1" shrinkToFit="1"/>
    </xf>
    <xf numFmtId="0" fontId="0" fillId="0" borderId="3" xfId="0" applyBorder="1" applyAlignment="1">
      <alignment horizontal="center" wrapText="1" shrinkToFit="1"/>
    </xf>
    <xf numFmtId="0" fontId="0" fillId="0" borderId="5" xfId="0" applyBorder="1" applyAlignment="1">
      <alignment horizontal="center" wrapText="1"/>
    </xf>
    <xf numFmtId="0" fontId="0" fillId="0" borderId="6" xfId="0" applyBorder="1" applyAlignment="1">
      <alignment horizontal="center" wrapText="1"/>
    </xf>
    <xf numFmtId="0" fontId="0" fillId="0" borderId="0" xfId="0" applyAlignment="1">
      <alignment horizontal="center" wrapText="1" shrinkToFit="1"/>
    </xf>
    <xf numFmtId="0" fontId="9" fillId="3" borderId="0" xfId="0" applyFont="1" applyFill="1" applyBorder="1" applyAlignment="1">
      <alignment horizontal="center" wrapText="1" shrinkToFit="1"/>
    </xf>
    <xf numFmtId="0" fontId="0" fillId="0" borderId="0" xfId="0" applyAlignment="1">
      <alignment horizontal="center" wrapText="1"/>
    </xf>
    <xf numFmtId="0" fontId="36" fillId="0" borderId="1" xfId="0" applyFont="1" applyBorder="1" applyAlignment="1">
      <alignment horizontal="center" wrapText="1"/>
    </xf>
    <xf numFmtId="0" fontId="35" fillId="0" borderId="12" xfId="0" applyFont="1" applyFill="1" applyBorder="1" applyAlignment="1">
      <alignment horizontal="right"/>
    </xf>
    <xf numFmtId="0" fontId="35" fillId="0" borderId="12" xfId="0" applyFont="1" applyBorder="1" applyAlignment="1">
      <alignment horizontal="right"/>
    </xf>
    <xf numFmtId="0" fontId="35" fillId="0" borderId="22" xfId="0" applyFont="1" applyBorder="1" applyAlignment="1">
      <alignment horizontal="right"/>
    </xf>
    <xf numFmtId="0" fontId="35" fillId="0" borderId="13" xfId="0" applyFont="1" applyFill="1" applyBorder="1" applyAlignment="1">
      <alignment horizontal="right"/>
    </xf>
    <xf numFmtId="0" fontId="35" fillId="0" borderId="13" xfId="0" applyFont="1" applyBorder="1" applyAlignment="1">
      <alignment horizontal="right"/>
    </xf>
    <xf numFmtId="0" fontId="35" fillId="0" borderId="21" xfId="0" applyFont="1" applyBorder="1" applyAlignment="1">
      <alignment horizontal="right"/>
    </xf>
    <xf numFmtId="0" fontId="35" fillId="0" borderId="22" xfId="0" applyFont="1" applyFill="1" applyBorder="1" applyAlignment="1">
      <alignment horizontal="right"/>
    </xf>
    <xf numFmtId="0" fontId="1" fillId="3" borderId="26" xfId="0" applyFont="1" applyFill="1" applyBorder="1"/>
    <xf numFmtId="0" fontId="1" fillId="3" borderId="27" xfId="0" applyFont="1" applyFill="1" applyBorder="1" applyAlignment="1"/>
    <xf numFmtId="0" fontId="1" fillId="3" borderId="28" xfId="0" applyFont="1" applyFill="1" applyBorder="1" applyAlignment="1"/>
    <xf numFmtId="0" fontId="35" fillId="0" borderId="12" xfId="0" applyFont="1" applyBorder="1" applyAlignment="1">
      <alignment horizontal="right" vertical="center"/>
    </xf>
    <xf numFmtId="0" fontId="35" fillId="0" borderId="22" xfId="0" applyFont="1" applyBorder="1" applyAlignment="1">
      <alignment horizontal="right" vertical="center"/>
    </xf>
    <xf numFmtId="0" fontId="35" fillId="0" borderId="13" xfId="0" applyFont="1" applyBorder="1" applyAlignment="1">
      <alignment horizontal="right" vertical="center"/>
    </xf>
    <xf numFmtId="0" fontId="35" fillId="0" borderId="21" xfId="0" applyFont="1" applyBorder="1" applyAlignment="1">
      <alignment horizontal="right" vertical="center"/>
    </xf>
    <xf numFmtId="0" fontId="35" fillId="0" borderId="23" xfId="0" applyFont="1" applyFill="1" applyBorder="1" applyAlignment="1">
      <alignment horizontal="right"/>
    </xf>
    <xf numFmtId="0" fontId="35" fillId="0" borderId="23" xfId="0" applyFont="1" applyBorder="1" applyAlignment="1">
      <alignment horizontal="right" vertical="center"/>
    </xf>
    <xf numFmtId="0" fontId="35" fillId="0" borderId="32" xfId="0" applyFont="1" applyBorder="1" applyAlignment="1">
      <alignment horizontal="right" vertical="center"/>
    </xf>
    <xf numFmtId="0" fontId="1" fillId="3" borderId="0" xfId="0" applyFont="1" applyFill="1" applyBorder="1"/>
    <xf numFmtId="0" fontId="1" fillId="3" borderId="12" xfId="0" applyFont="1" applyFill="1" applyBorder="1" applyAlignment="1"/>
    <xf numFmtId="0" fontId="1" fillId="3" borderId="22" xfId="0" applyFont="1" applyFill="1" applyBorder="1" applyAlignment="1"/>
    <xf numFmtId="0" fontId="1" fillId="0" borderId="29" xfId="0" applyFont="1" applyBorder="1"/>
    <xf numFmtId="0" fontId="35" fillId="0" borderId="12" xfId="0" applyFont="1" applyFill="1" applyBorder="1" applyAlignment="1">
      <alignment horizontal="right" vertical="center"/>
    </xf>
    <xf numFmtId="0" fontId="35" fillId="0" borderId="13" xfId="0" applyFont="1" applyFill="1" applyBorder="1" applyAlignment="1">
      <alignment horizontal="right" vertical="center"/>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35" fillId="0" borderId="22" xfId="0" applyFont="1" applyFill="1" applyBorder="1" applyAlignment="1">
      <alignment horizontal="right" vertical="center"/>
    </xf>
    <xf numFmtId="0" fontId="35" fillId="0" borderId="21" xfId="0" applyFont="1" applyFill="1" applyBorder="1" applyAlignment="1">
      <alignment horizontal="right" vertical="center"/>
    </xf>
    <xf numFmtId="0" fontId="35" fillId="0" borderId="21" xfId="0" applyFont="1" applyFill="1" applyBorder="1" applyAlignment="1">
      <alignment horizontal="right"/>
    </xf>
    <xf numFmtId="0" fontId="35" fillId="0" borderId="12" xfId="0" applyFont="1" applyFill="1" applyBorder="1" applyAlignment="1">
      <alignment horizontal="right" wrapText="1" shrinkToFit="1"/>
    </xf>
    <xf numFmtId="0" fontId="35" fillId="0" borderId="22" xfId="0" applyFont="1" applyFill="1" applyBorder="1" applyAlignment="1">
      <alignment horizontal="right" wrapText="1" shrinkToFit="1"/>
    </xf>
    <xf numFmtId="0" fontId="35" fillId="0" borderId="13" xfId="0" applyFont="1" applyFill="1" applyBorder="1" applyAlignment="1">
      <alignment horizontal="right" wrapText="1" shrinkToFit="1"/>
    </xf>
    <xf numFmtId="0" fontId="35" fillId="0" borderId="21" xfId="0" applyFont="1" applyFill="1" applyBorder="1" applyAlignment="1">
      <alignment horizontal="right" wrapText="1" shrinkToFit="1"/>
    </xf>
    <xf numFmtId="0" fontId="35" fillId="0" borderId="12" xfId="0" applyFont="1" applyFill="1" applyBorder="1" applyAlignment="1">
      <alignment horizontal="right" wrapText="1"/>
    </xf>
    <xf numFmtId="0" fontId="35" fillId="0" borderId="22" xfId="0" applyFont="1" applyFill="1" applyBorder="1" applyAlignment="1">
      <alignment horizontal="right" wrapText="1"/>
    </xf>
    <xf numFmtId="0" fontId="35" fillId="0" borderId="13" xfId="0" applyFont="1" applyFill="1" applyBorder="1" applyAlignment="1">
      <alignment horizontal="right" wrapText="1"/>
    </xf>
    <xf numFmtId="0" fontId="35" fillId="0" borderId="21" xfId="0" applyFont="1" applyFill="1" applyBorder="1" applyAlignment="1">
      <alignment horizontal="right" wrapText="1"/>
    </xf>
    <xf numFmtId="0" fontId="35" fillId="0" borderId="38" xfId="0" applyFont="1" applyFill="1" applyBorder="1" applyAlignment="1">
      <alignment horizontal="right" wrapText="1"/>
    </xf>
    <xf numFmtId="0" fontId="35" fillId="0" borderId="23" xfId="0" applyFont="1" applyFill="1" applyBorder="1" applyAlignment="1">
      <alignment horizontal="right" wrapText="1"/>
    </xf>
    <xf numFmtId="0" fontId="35" fillId="0" borderId="32" xfId="0" applyFont="1" applyFill="1" applyBorder="1" applyAlignment="1">
      <alignment horizontal="right" wrapText="1"/>
    </xf>
    <xf numFmtId="0" fontId="63" fillId="0" borderId="9" xfId="0" applyFont="1" applyBorder="1" applyAlignment="1">
      <alignment wrapText="1"/>
    </xf>
    <xf numFmtId="0" fontId="63" fillId="0" borderId="0" xfId="0" applyFont="1" applyBorder="1" applyAlignment="1">
      <alignment wrapText="1"/>
    </xf>
    <xf numFmtId="0" fontId="63" fillId="0" borderId="5" xfId="0" applyFont="1" applyBorder="1" applyAlignment="1">
      <alignment wrapText="1"/>
    </xf>
    <xf numFmtId="0" fontId="63" fillId="0" borderId="5" xfId="0" applyFont="1" applyBorder="1"/>
    <xf numFmtId="0" fontId="63" fillId="0" borderId="6" xfId="0" applyFont="1" applyBorder="1" applyAlignment="1">
      <alignment wrapText="1"/>
    </xf>
    <xf numFmtId="0" fontId="63" fillId="0" borderId="4" xfId="0" applyFont="1" applyBorder="1"/>
    <xf numFmtId="0" fontId="59" fillId="0" borderId="4" xfId="0" applyFont="1" applyFill="1" applyBorder="1"/>
    <xf numFmtId="0" fontId="59" fillId="0" borderId="0" xfId="0" applyFont="1" applyFill="1" applyBorder="1" applyAlignment="1">
      <alignment wrapText="1"/>
    </xf>
    <xf numFmtId="0" fontId="59" fillId="0" borderId="0" xfId="0" applyFont="1" applyFill="1" applyBorder="1"/>
    <xf numFmtId="0" fontId="59" fillId="0" borderId="5" xfId="0" applyFont="1" applyFill="1" applyBorder="1"/>
    <xf numFmtId="0" fontId="59" fillId="0" borderId="6" xfId="0" applyFont="1" applyFill="1" applyBorder="1"/>
    <xf numFmtId="0" fontId="59" fillId="0" borderId="4" xfId="0" applyFont="1" applyBorder="1"/>
    <xf numFmtId="0" fontId="59" fillId="0" borderId="6" xfId="0" applyFont="1" applyBorder="1"/>
    <xf numFmtId="0" fontId="59" fillId="0" borderId="3" xfId="0" applyFont="1" applyBorder="1"/>
    <xf numFmtId="0" fontId="63" fillId="0" borderId="3" xfId="0" applyFont="1" applyBorder="1" applyAlignment="1">
      <alignment wrapText="1"/>
    </xf>
    <xf numFmtId="0" fontId="63" fillId="0" borderId="0" xfId="0" applyFont="1" applyFill="1" applyBorder="1" applyAlignment="1">
      <alignment wrapText="1"/>
    </xf>
    <xf numFmtId="0" fontId="63" fillId="0" borderId="0" xfId="0" applyFont="1" applyFill="1" applyBorder="1"/>
    <xf numFmtId="0" fontId="59" fillId="0" borderId="9" xfId="0" applyFont="1" applyFill="1" applyBorder="1"/>
    <xf numFmtId="0" fontId="59" fillId="0" borderId="3" xfId="0" applyFont="1" applyFill="1" applyBorder="1"/>
    <xf numFmtId="0" fontId="63" fillId="0" borderId="7" xfId="0" applyFont="1" applyBorder="1" applyAlignment="1">
      <alignment wrapText="1"/>
    </xf>
    <xf numFmtId="0" fontId="63" fillId="0" borderId="2" xfId="0" applyFont="1" applyBorder="1" applyAlignment="1">
      <alignment wrapText="1"/>
    </xf>
    <xf numFmtId="0" fontId="63" fillId="0" borderId="8" xfId="0" applyFont="1" applyBorder="1" applyAlignment="1">
      <alignment wrapText="1"/>
    </xf>
    <xf numFmtId="0" fontId="63" fillId="0" borderId="7" xfId="0" applyFont="1" applyFill="1" applyBorder="1" applyAlignment="1">
      <alignment wrapText="1"/>
    </xf>
    <xf numFmtId="0" fontId="63" fillId="0" borderId="2" xfId="0" applyFont="1" applyFill="1" applyBorder="1" applyAlignment="1">
      <alignment wrapText="1"/>
    </xf>
    <xf numFmtId="0" fontId="59" fillId="0" borderId="7" xfId="0" applyFont="1" applyFill="1" applyBorder="1" applyAlignment="1">
      <alignment wrapText="1"/>
    </xf>
    <xf numFmtId="0" fontId="59" fillId="0" borderId="2" xfId="0" applyFont="1" applyFill="1" applyBorder="1" applyAlignment="1">
      <alignment wrapText="1"/>
    </xf>
    <xf numFmtId="0" fontId="59" fillId="0" borderId="8" xfId="0" applyFont="1" applyFill="1" applyBorder="1" applyAlignment="1">
      <alignment wrapText="1"/>
    </xf>
    <xf numFmtId="0" fontId="63" fillId="0" borderId="0" xfId="0" applyFont="1" applyBorder="1"/>
    <xf numFmtId="0" fontId="59" fillId="0" borderId="0" xfId="0" applyFont="1" applyBorder="1"/>
    <xf numFmtId="0" fontId="63" fillId="0" borderId="9" xfId="0" applyFont="1" applyBorder="1"/>
    <xf numFmtId="0" fontId="59" fillId="0" borderId="9" xfId="0" applyFont="1" applyBorder="1"/>
    <xf numFmtId="0" fontId="23" fillId="0" borderId="9" xfId="0" applyFont="1" applyBorder="1"/>
    <xf numFmtId="0" fontId="23" fillId="0" borderId="0" xfId="0" applyFont="1" applyBorder="1"/>
    <xf numFmtId="0" fontId="23" fillId="0" borderId="3" xfId="0" applyFont="1" applyBorder="1"/>
    <xf numFmtId="0" fontId="1" fillId="0" borderId="0" xfId="0" applyFont="1" applyFill="1"/>
    <xf numFmtId="0" fontId="35" fillId="0" borderId="0" xfId="0" applyFont="1" applyFill="1" applyBorder="1" applyAlignment="1"/>
    <xf numFmtId="0" fontId="35" fillId="0" borderId="3" xfId="0" applyFont="1" applyBorder="1" applyAlignment="1"/>
    <xf numFmtId="0" fontId="35" fillId="0" borderId="0" xfId="0" applyFont="1" applyBorder="1" applyAlignment="1"/>
    <xf numFmtId="0" fontId="35" fillId="0" borderId="0" xfId="0" applyFont="1" applyBorder="1"/>
    <xf numFmtId="0" fontId="35" fillId="0" borderId="3" xfId="0" applyFont="1" applyBorder="1"/>
    <xf numFmtId="9" fontId="1" fillId="2" borderId="9" xfId="2" applyFont="1" applyFill="1" applyBorder="1" applyAlignment="1"/>
    <xf numFmtId="0" fontId="35" fillId="0" borderId="12" xfId="0" applyFont="1" applyBorder="1" applyAlignment="1">
      <alignment vertical="center" wrapText="1"/>
    </xf>
    <xf numFmtId="0" fontId="35" fillId="0" borderId="0" xfId="0" applyFont="1" applyBorder="1" applyAlignment="1">
      <alignment horizontal="right"/>
    </xf>
    <xf numFmtId="9" fontId="37" fillId="2" borderId="9" xfId="0" applyNumberFormat="1" applyFont="1" applyFill="1" applyBorder="1"/>
    <xf numFmtId="9" fontId="37" fillId="2" borderId="7" xfId="0" applyNumberFormat="1" applyFont="1" applyFill="1" applyBorder="1"/>
    <xf numFmtId="0" fontId="1" fillId="0" borderId="8" xfId="0" applyFont="1" applyFill="1" applyBorder="1" applyAlignment="1">
      <alignment horizontal="center" vertical="center"/>
    </xf>
    <xf numFmtId="9" fontId="1" fillId="4" borderId="2" xfId="0" applyNumberFormat="1" applyFont="1" applyFill="1" applyBorder="1" applyAlignment="1">
      <alignment textRotation="90"/>
    </xf>
    <xf numFmtId="9" fontId="1" fillId="4" borderId="8" xfId="0" applyNumberFormat="1" applyFont="1" applyFill="1" applyBorder="1" applyAlignment="1">
      <alignment textRotation="90"/>
    </xf>
    <xf numFmtId="0" fontId="1" fillId="3" borderId="12" xfId="0" applyFont="1" applyFill="1" applyBorder="1"/>
    <xf numFmtId="0" fontId="1" fillId="3" borderId="3" xfId="0" applyFont="1" applyFill="1" applyBorder="1"/>
    <xf numFmtId="0" fontId="1" fillId="0" borderId="2" xfId="0" applyFont="1" applyBorder="1"/>
    <xf numFmtId="0" fontId="1" fillId="0" borderId="13" xfId="0" applyFont="1" applyBorder="1"/>
    <xf numFmtId="0" fontId="1" fillId="0" borderId="9" xfId="0" applyFont="1" applyBorder="1"/>
    <xf numFmtId="0" fontId="1" fillId="2" borderId="0" xfId="0" applyFont="1" applyFill="1" applyBorder="1"/>
    <xf numFmtId="0" fontId="1" fillId="2" borderId="3" xfId="0" applyFont="1" applyFill="1" applyBorder="1"/>
    <xf numFmtId="0" fontId="1" fillId="2" borderId="7" xfId="0" applyFont="1" applyFill="1" applyBorder="1"/>
    <xf numFmtId="0" fontId="1" fillId="2" borderId="2" xfId="0" applyFont="1" applyFill="1" applyBorder="1"/>
    <xf numFmtId="0" fontId="1" fillId="2" borderId="8" xfId="0" applyFont="1" applyFill="1" applyBorder="1"/>
    <xf numFmtId="9" fontId="1" fillId="6" borderId="2" xfId="0" applyNumberFormat="1" applyFont="1" applyFill="1" applyBorder="1" applyAlignment="1">
      <alignment horizontal="center" textRotation="90"/>
    </xf>
    <xf numFmtId="9" fontId="1" fillId="4" borderId="2" xfId="0" applyNumberFormat="1" applyFont="1" applyFill="1" applyBorder="1" applyAlignment="1">
      <alignment horizontal="center" textRotation="90"/>
    </xf>
    <xf numFmtId="9" fontId="1" fillId="4" borderId="8" xfId="0" applyNumberFormat="1" applyFont="1" applyFill="1" applyBorder="1" applyAlignment="1">
      <alignment horizontal="center" textRotation="90"/>
    </xf>
    <xf numFmtId="0" fontId="1" fillId="3" borderId="9" xfId="0" applyFont="1" applyFill="1" applyBorder="1"/>
    <xf numFmtId="0" fontId="35" fillId="0" borderId="0" xfId="0" applyFont="1" applyBorder="1" applyAlignment="1">
      <alignment horizontal="center"/>
    </xf>
    <xf numFmtId="0" fontId="35" fillId="0" borderId="3" xfId="0" applyFont="1" applyBorder="1" applyAlignment="1">
      <alignment horizontal="center"/>
    </xf>
    <xf numFmtId="9" fontId="37" fillId="2" borderId="5" xfId="0" applyNumberFormat="1" applyFont="1" applyFill="1" applyBorder="1" applyAlignment="1">
      <alignment horizontal="right"/>
    </xf>
    <xf numFmtId="9" fontId="1" fillId="2" borderId="2" xfId="2" applyFont="1" applyFill="1" applyBorder="1" applyAlignment="1">
      <alignment horizontal="right"/>
    </xf>
    <xf numFmtId="0" fontId="35" fillId="0" borderId="0" xfId="0" applyFont="1" applyFill="1" applyBorder="1" applyAlignment="1">
      <alignment horizontal="right" vertical="center"/>
    </xf>
    <xf numFmtId="0" fontId="35" fillId="0" borderId="3" xfId="0" applyFont="1" applyFill="1" applyBorder="1" applyAlignment="1">
      <alignment horizontal="right" vertical="center"/>
    </xf>
    <xf numFmtId="9" fontId="1" fillId="2" borderId="7" xfId="2" applyFont="1" applyFill="1" applyBorder="1" applyAlignment="1">
      <alignment horizontal="right"/>
    </xf>
    <xf numFmtId="9" fontId="37" fillId="2" borderId="0" xfId="2" applyFont="1" applyFill="1" applyBorder="1"/>
    <xf numFmtId="0" fontId="35" fillId="0" borderId="9" xfId="0" applyFont="1" applyBorder="1" applyAlignment="1">
      <alignment horizontal="right"/>
    </xf>
    <xf numFmtId="9" fontId="35" fillId="2" borderId="9" xfId="2" applyFont="1" applyFill="1" applyBorder="1" applyAlignment="1">
      <alignment horizontal="right"/>
    </xf>
    <xf numFmtId="0" fontId="35" fillId="0" borderId="9" xfId="0" applyFont="1" applyFill="1" applyBorder="1" applyAlignment="1">
      <alignment horizontal="right"/>
    </xf>
    <xf numFmtId="9" fontId="37" fillId="2" borderId="5" xfId="0" applyNumberFormat="1" applyFont="1" applyFill="1" applyBorder="1" applyAlignment="1">
      <alignment wrapText="1" shrinkToFit="1"/>
    </xf>
    <xf numFmtId="0" fontId="35" fillId="0" borderId="9" xfId="0" applyFont="1" applyBorder="1" applyAlignment="1">
      <alignment vertical="center" wrapText="1" shrinkToFit="1"/>
    </xf>
    <xf numFmtId="9" fontId="37" fillId="2" borderId="0" xfId="0" applyNumberFormat="1" applyFont="1" applyFill="1" applyBorder="1" applyAlignment="1">
      <alignment wrapText="1" shrinkToFit="1"/>
    </xf>
    <xf numFmtId="9" fontId="37" fillId="2" borderId="2" xfId="0" applyNumberFormat="1" applyFont="1" applyFill="1" applyBorder="1" applyAlignment="1">
      <alignment wrapText="1" shrinkToFit="1"/>
    </xf>
    <xf numFmtId="9" fontId="1" fillId="2" borderId="2" xfId="2" applyFont="1" applyFill="1" applyBorder="1" applyAlignment="1">
      <alignment horizontal="right" wrapText="1"/>
    </xf>
    <xf numFmtId="0" fontId="35" fillId="0" borderId="0" xfId="0" applyFont="1" applyFill="1" applyBorder="1" applyAlignment="1">
      <alignment horizontal="right" wrapText="1"/>
    </xf>
    <xf numFmtId="0" fontId="35" fillId="0" borderId="3" xfId="0" applyFont="1" applyFill="1" applyBorder="1" applyAlignment="1">
      <alignment horizontal="right" wrapText="1"/>
    </xf>
    <xf numFmtId="9" fontId="1" fillId="2" borderId="7" xfId="2" applyFont="1" applyFill="1" applyBorder="1" applyAlignment="1">
      <alignment horizontal="right" wrapText="1"/>
    </xf>
    <xf numFmtId="0" fontId="35" fillId="0" borderId="9" xfId="0" applyFont="1" applyFill="1" applyBorder="1" applyAlignment="1">
      <alignment horizontal="right" wrapText="1"/>
    </xf>
    <xf numFmtId="9" fontId="35" fillId="2" borderId="9" xfId="2" applyFont="1" applyFill="1" applyBorder="1" applyAlignment="1">
      <alignment horizontal="right" wrapText="1"/>
    </xf>
    <xf numFmtId="0" fontId="5" fillId="3" borderId="48" xfId="0" applyFont="1" applyFill="1" applyBorder="1" applyAlignment="1"/>
    <xf numFmtId="0" fontId="5" fillId="3" borderId="49" xfId="0" applyFont="1" applyFill="1" applyBorder="1" applyAlignment="1"/>
    <xf numFmtId="0" fontId="88" fillId="0" borderId="1" xfId="0" applyFont="1" applyFill="1" applyBorder="1" applyAlignment="1">
      <alignment horizontal="center" vertical="center" wrapText="1"/>
    </xf>
    <xf numFmtId="165" fontId="80" fillId="0" borderId="11" xfId="0" applyNumberFormat="1" applyFont="1" applyBorder="1" applyAlignment="1">
      <alignment horizontal="center" vertical="center" textRotation="90" wrapText="1"/>
    </xf>
    <xf numFmtId="0" fontId="9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64" fontId="80" fillId="0" borderId="1" xfId="0" applyNumberFormat="1" applyFont="1" applyBorder="1" applyAlignment="1">
      <alignment horizontal="center" vertical="center" wrapText="1"/>
    </xf>
    <xf numFmtId="0" fontId="16" fillId="13" borderId="15" xfId="0" applyFont="1" applyFill="1" applyBorder="1" applyAlignment="1">
      <alignment horizontal="center" vertical="center" wrapText="1"/>
    </xf>
    <xf numFmtId="0" fontId="0" fillId="0" borderId="0" xfId="0" applyAlignment="1">
      <alignment horizontal="left" wrapText="1" shrinkToFit="1"/>
    </xf>
    <xf numFmtId="0" fontId="39" fillId="0" borderId="0" xfId="0" applyFont="1" applyAlignment="1">
      <alignment horizontal="left" wrapText="1" shrinkToFit="1"/>
    </xf>
    <xf numFmtId="0" fontId="5" fillId="0" borderId="60" xfId="0" applyFont="1" applyBorder="1" applyAlignment="1">
      <alignment horizontal="left" vertical="top" wrapText="1"/>
    </xf>
    <xf numFmtId="0" fontId="5" fillId="0" borderId="48" xfId="0" applyFont="1" applyBorder="1" applyAlignment="1">
      <alignment horizontal="left" vertical="top" wrapText="1"/>
    </xf>
    <xf numFmtId="0" fontId="5" fillId="0" borderId="49" xfId="0" applyFont="1" applyBorder="1" applyAlignment="1">
      <alignment horizontal="left" vertical="top" wrapText="1"/>
    </xf>
    <xf numFmtId="0" fontId="5" fillId="0" borderId="24" xfId="0" applyFont="1" applyBorder="1" applyAlignment="1">
      <alignment horizontal="left" vertical="top" wrapText="1"/>
    </xf>
    <xf numFmtId="0" fontId="0" fillId="0" borderId="1" xfId="0" applyBorder="1" applyAlignment="1">
      <alignment horizontal="left" vertical="top" wrapText="1"/>
    </xf>
    <xf numFmtId="0" fontId="0" fillId="0" borderId="51" xfId="0" applyBorder="1" applyAlignment="1">
      <alignment horizontal="left" vertical="top" wrapText="1"/>
    </xf>
    <xf numFmtId="0" fontId="105" fillId="8" borderId="60" xfId="0" applyFont="1" applyFill="1" applyBorder="1" applyAlignment="1">
      <alignment horizontal="left"/>
    </xf>
    <xf numFmtId="0" fontId="105" fillId="8" borderId="48" xfId="0" applyFont="1" applyFill="1" applyBorder="1" applyAlignment="1">
      <alignment horizontal="left"/>
    </xf>
    <xf numFmtId="0" fontId="105" fillId="8" borderId="49" xfId="0" applyFont="1" applyFill="1" applyBorder="1" applyAlignment="1">
      <alignment horizontal="left"/>
    </xf>
    <xf numFmtId="0" fontId="4" fillId="0" borderId="25" xfId="0" applyFont="1" applyBorder="1" applyAlignment="1">
      <alignment horizontal="center" wrapText="1"/>
    </xf>
    <xf numFmtId="0" fontId="4" fillId="0" borderId="26" xfId="0" applyFont="1" applyBorder="1" applyAlignment="1">
      <alignment horizontal="center"/>
    </xf>
    <xf numFmtId="0" fontId="4" fillId="0" borderId="33" xfId="0" applyFont="1" applyBorder="1" applyAlignment="1">
      <alignment horizontal="center"/>
    </xf>
    <xf numFmtId="0" fontId="6" fillId="0" borderId="20" xfId="0" applyFont="1" applyBorder="1" applyAlignment="1">
      <alignment horizontal="center" wrapText="1"/>
    </xf>
    <xf numFmtId="0" fontId="6" fillId="0" borderId="0" xfId="0" applyFont="1" applyBorder="1" applyAlignment="1">
      <alignment horizontal="center"/>
    </xf>
    <xf numFmtId="0" fontId="6" fillId="0" borderId="16" xfId="0" applyFont="1" applyBorder="1" applyAlignment="1">
      <alignment horizontal="center"/>
    </xf>
    <xf numFmtId="0" fontId="7" fillId="3" borderId="60" xfId="0" applyFont="1" applyFill="1" applyBorder="1" applyAlignment="1">
      <alignment horizontal="left" wrapText="1"/>
    </xf>
    <xf numFmtId="0" fontId="7" fillId="3" borderId="48" xfId="0" applyFont="1" applyFill="1" applyBorder="1" applyAlignment="1">
      <alignment horizontal="left" wrapText="1"/>
    </xf>
    <xf numFmtId="0" fontId="5" fillId="0" borderId="31" xfId="0" applyFont="1" applyBorder="1" applyAlignment="1">
      <alignment horizontal="left" vertical="top" wrapText="1"/>
    </xf>
    <xf numFmtId="0" fontId="5" fillId="0" borderId="13" xfId="0" applyFont="1" applyBorder="1" applyAlignment="1">
      <alignment horizontal="left" vertical="top" wrapText="1"/>
    </xf>
    <xf numFmtId="0" fontId="5" fillId="0" borderId="21" xfId="0" applyFont="1" applyBorder="1" applyAlignment="1">
      <alignment horizontal="left" vertical="top" wrapText="1"/>
    </xf>
    <xf numFmtId="0" fontId="5" fillId="0" borderId="39" xfId="0" applyFont="1" applyBorder="1" applyAlignment="1">
      <alignment horizontal="left" vertical="center" wrapText="1"/>
    </xf>
    <xf numFmtId="0" fontId="5" fillId="0" borderId="36" xfId="0" applyFont="1" applyBorder="1" applyAlignment="1">
      <alignment horizontal="left" vertical="center" wrapText="1"/>
    </xf>
    <xf numFmtId="0" fontId="5" fillId="0" borderId="19" xfId="0" applyFont="1" applyBorder="1" applyAlignment="1">
      <alignment horizontal="left" vertical="center" wrapText="1"/>
    </xf>
    <xf numFmtId="0" fontId="6" fillId="0" borderId="39" xfId="0" applyFont="1" applyBorder="1" applyAlignment="1">
      <alignment horizontal="center" wrapText="1"/>
    </xf>
    <xf numFmtId="0" fontId="9" fillId="0" borderId="36" xfId="0" applyFont="1" applyBorder="1" applyAlignment="1">
      <alignment horizontal="center" wrapText="1"/>
    </xf>
    <xf numFmtId="0" fontId="9" fillId="0" borderId="19" xfId="0" applyFont="1" applyBorder="1" applyAlignment="1">
      <alignment horizontal="center" wrapText="1"/>
    </xf>
    <xf numFmtId="0" fontId="5" fillId="0" borderId="24" xfId="0" applyFont="1" applyBorder="1" applyAlignment="1">
      <alignment horizontal="left" vertical="top" wrapText="1" indent="2"/>
    </xf>
    <xf numFmtId="0" fontId="0" fillId="0" borderId="1" xfId="0" applyBorder="1" applyAlignment="1">
      <alignment horizontal="left" vertical="top" wrapText="1" indent="2"/>
    </xf>
    <xf numFmtId="0" fontId="0" fillId="0" borderId="51" xfId="0" applyBorder="1" applyAlignment="1">
      <alignment horizontal="left" vertical="top" wrapText="1" indent="2"/>
    </xf>
    <xf numFmtId="0" fontId="4" fillId="0" borderId="25" xfId="0" applyFont="1" applyBorder="1" applyAlignment="1">
      <alignment horizontal="center" vertical="center" wrapText="1"/>
    </xf>
    <xf numFmtId="0" fontId="4" fillId="0" borderId="26" xfId="0" applyFont="1" applyBorder="1" applyAlignment="1">
      <alignment horizontal="center" vertical="center"/>
    </xf>
    <xf numFmtId="0" fontId="4" fillId="0" borderId="33" xfId="0" applyFont="1" applyBorder="1" applyAlignment="1">
      <alignment horizontal="center" vertical="center"/>
    </xf>
    <xf numFmtId="3"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51" xfId="0" applyFont="1" applyBorder="1" applyAlignment="1">
      <alignment horizontal="center" vertical="center"/>
    </xf>
    <xf numFmtId="0" fontId="6" fillId="0" borderId="0" xfId="0" applyFont="1" applyFill="1" applyBorder="1" applyAlignment="1">
      <alignment horizontal="center" vertical="center" wrapText="1"/>
    </xf>
    <xf numFmtId="0" fontId="5" fillId="0" borderId="57" xfId="0" applyFont="1" applyBorder="1" applyAlignment="1">
      <alignment horizontal="center" vertical="center" wrapText="1"/>
    </xf>
    <xf numFmtId="0" fontId="5" fillId="0" borderId="50" xfId="0" applyFont="1" applyBorder="1" applyAlignment="1">
      <alignment horizontal="center" vertical="center" wrapText="1"/>
    </xf>
    <xf numFmtId="0" fontId="17" fillId="0" borderId="48" xfId="0" applyNumberFormat="1" applyFont="1" applyFill="1" applyBorder="1" applyAlignment="1">
      <alignment horizontal="center" vertical="center"/>
    </xf>
    <xf numFmtId="0" fontId="17" fillId="0" borderId="50" xfId="0" applyNumberFormat="1" applyFont="1" applyFill="1" applyBorder="1" applyAlignment="1">
      <alignment horizontal="center" vertical="center"/>
    </xf>
    <xf numFmtId="0" fontId="7" fillId="3" borderId="2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1" fillId="0" borderId="14" xfId="0" applyFont="1" applyBorder="1" applyAlignment="1">
      <alignment horizontal="center" vertical="center"/>
    </xf>
    <xf numFmtId="0" fontId="71" fillId="0" borderId="10" xfId="0" applyFont="1" applyBorder="1" applyAlignment="1">
      <alignment horizontal="center" vertical="center"/>
    </xf>
    <xf numFmtId="0" fontId="71" fillId="0" borderId="18" xfId="0" applyFont="1" applyBorder="1" applyAlignment="1">
      <alignment horizontal="center" vertical="center"/>
    </xf>
    <xf numFmtId="0" fontId="17" fillId="0" borderId="14" xfId="0" applyFont="1" applyBorder="1" applyAlignment="1">
      <alignment horizontal="center" vertical="center"/>
    </xf>
    <xf numFmtId="0" fontId="17" fillId="0" borderId="10" xfId="0" applyFont="1" applyBorder="1" applyAlignment="1">
      <alignment horizontal="center" vertical="center"/>
    </xf>
    <xf numFmtId="0" fontId="17" fillId="0" borderId="18" xfId="0" applyFont="1" applyBorder="1" applyAlignment="1">
      <alignment horizontal="center" vertical="center"/>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xf>
    <xf numFmtId="0" fontId="5" fillId="0" borderId="55" xfId="0" applyFont="1" applyBorder="1" applyAlignment="1">
      <alignment horizontal="center" vertical="center"/>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65" fillId="0" borderId="24" xfId="0" applyFont="1" applyBorder="1" applyAlignment="1">
      <alignment horizontal="center" vertical="center" wrapText="1"/>
    </xf>
    <xf numFmtId="0" fontId="65" fillId="0" borderId="1" xfId="0" applyFont="1" applyBorder="1" applyAlignment="1">
      <alignment horizontal="center" vertical="center" wrapText="1"/>
    </xf>
    <xf numFmtId="0" fontId="65" fillId="0" borderId="52" xfId="0" applyFont="1" applyBorder="1" applyAlignment="1">
      <alignment horizontal="center" vertical="center" wrapText="1"/>
    </xf>
    <xf numFmtId="0" fontId="65" fillId="0" borderId="53" xfId="0" applyFont="1" applyBorder="1" applyAlignment="1">
      <alignment horizontal="center" vertical="center" wrapText="1"/>
    </xf>
    <xf numFmtId="0" fontId="0" fillId="0" borderId="20" xfId="0" applyBorder="1" applyAlignment="1">
      <alignment horizontal="center"/>
    </xf>
    <xf numFmtId="0" fontId="0" fillId="0" borderId="0" xfId="0" applyBorder="1" applyAlignment="1">
      <alignment horizontal="center"/>
    </xf>
    <xf numFmtId="0" fontId="0" fillId="0" borderId="16" xfId="0" applyBorder="1" applyAlignment="1">
      <alignment horizontal="center"/>
    </xf>
    <xf numFmtId="0" fontId="7" fillId="3" borderId="20" xfId="0" applyFont="1" applyFill="1" applyBorder="1" applyAlignment="1">
      <alignment horizontal="left" wrapText="1"/>
    </xf>
    <xf numFmtId="0" fontId="7" fillId="3" borderId="0" xfId="0" applyFont="1" applyFill="1" applyBorder="1" applyAlignment="1">
      <alignment horizontal="left" wrapText="1"/>
    </xf>
    <xf numFmtId="0" fontId="7" fillId="3" borderId="16" xfId="0" applyFont="1" applyFill="1" applyBorder="1" applyAlignment="1">
      <alignment horizontal="left" wrapText="1"/>
    </xf>
    <xf numFmtId="0" fontId="11" fillId="0" borderId="20" xfId="0" applyFont="1" applyBorder="1" applyAlignment="1">
      <alignment horizontal="left" wrapText="1"/>
    </xf>
    <xf numFmtId="0" fontId="11" fillId="0" borderId="0" xfId="0" applyFont="1" applyBorder="1" applyAlignment="1">
      <alignment horizontal="left" wrapText="1"/>
    </xf>
    <xf numFmtId="0" fontId="11" fillId="0" borderId="16" xfId="0" applyFont="1" applyBorder="1" applyAlignment="1">
      <alignment horizontal="left" wrapText="1"/>
    </xf>
    <xf numFmtId="0" fontId="65" fillId="0" borderId="1" xfId="0" applyFont="1" applyBorder="1" applyAlignment="1">
      <alignment horizontal="left" vertical="center" wrapText="1"/>
    </xf>
    <xf numFmtId="0" fontId="0" fillId="0" borderId="40"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0" fillId="0" borderId="1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left" wrapText="1"/>
    </xf>
    <xf numFmtId="0" fontId="4" fillId="0" borderId="26" xfId="0" applyFont="1" applyBorder="1" applyAlignment="1">
      <alignment horizontal="center" wrapText="1"/>
    </xf>
    <xf numFmtId="0" fontId="4" fillId="0" borderId="33" xfId="0" applyFont="1" applyBorder="1" applyAlignment="1">
      <alignment horizontal="center" wrapText="1"/>
    </xf>
    <xf numFmtId="0" fontId="6" fillId="0" borderId="20" xfId="0" applyFont="1" applyFill="1" applyBorder="1" applyAlignment="1">
      <alignment horizontal="center" wrapText="1"/>
    </xf>
    <xf numFmtId="0" fontId="65" fillId="0" borderId="1" xfId="0" applyFont="1" applyFill="1" applyBorder="1" applyAlignment="1">
      <alignment horizontal="left" vertical="center" wrapText="1"/>
    </xf>
    <xf numFmtId="0" fontId="0" fillId="0" borderId="34" xfId="0" applyBorder="1" applyAlignment="1">
      <alignment horizontal="center" vertical="center" wrapText="1"/>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xf>
    <xf numFmtId="0" fontId="61" fillId="0" borderId="4" xfId="0" applyFont="1" applyBorder="1" applyAlignment="1">
      <alignment horizontal="center" wrapText="1"/>
    </xf>
    <xf numFmtId="0" fontId="61" fillId="0" borderId="6" xfId="0" applyFont="1" applyBorder="1" applyAlignment="1">
      <alignment horizontal="center"/>
    </xf>
    <xf numFmtId="0" fontId="0" fillId="0" borderId="30" xfId="0" applyBorder="1" applyAlignment="1">
      <alignment horizontal="left" vertical="top" wrapText="1"/>
    </xf>
    <xf numFmtId="0" fontId="0" fillId="0" borderId="12" xfId="0" applyBorder="1" applyAlignment="1">
      <alignment horizontal="left" vertical="top" wrapText="1"/>
    </xf>
    <xf numFmtId="0" fontId="31" fillId="0" borderId="45" xfId="0" applyFont="1" applyBorder="1" applyAlignment="1">
      <alignment horizontal="left" wrapText="1"/>
    </xf>
    <xf numFmtId="0" fontId="0" fillId="0" borderId="2" xfId="0" applyBorder="1" applyAlignment="1">
      <alignment horizontal="left"/>
    </xf>
    <xf numFmtId="0" fontId="0" fillId="0" borderId="20" xfId="0" applyBorder="1" applyAlignment="1">
      <alignment horizontal="center" vertical="center" wrapText="1"/>
    </xf>
    <xf numFmtId="0" fontId="0" fillId="0" borderId="0" xfId="0" applyBorder="1" applyAlignment="1">
      <alignment horizontal="center" vertical="center"/>
    </xf>
    <xf numFmtId="0" fontId="0" fillId="0" borderId="27"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46" xfId="0" applyFont="1" applyBorder="1" applyAlignment="1">
      <alignment horizontal="center" wrapText="1"/>
    </xf>
    <xf numFmtId="0" fontId="0" fillId="0" borderId="26" xfId="0" applyFont="1" applyBorder="1" applyAlignment="1">
      <alignment horizontal="center" wrapText="1"/>
    </xf>
    <xf numFmtId="0" fontId="0" fillId="0" borderId="47" xfId="0" applyFont="1" applyBorder="1" applyAlignment="1">
      <alignment horizontal="center" wrapText="1"/>
    </xf>
    <xf numFmtId="0" fontId="0" fillId="0" borderId="7" xfId="0" applyFont="1" applyBorder="1" applyAlignment="1">
      <alignment horizontal="center" wrapText="1"/>
    </xf>
    <xf numFmtId="0" fontId="0" fillId="0" borderId="2" xfId="0" applyFont="1" applyBorder="1" applyAlignment="1">
      <alignment horizontal="center" wrapText="1"/>
    </xf>
    <xf numFmtId="0" fontId="0" fillId="0" borderId="8" xfId="0" applyFont="1" applyBorder="1" applyAlignment="1">
      <alignment horizontal="center" wrapText="1"/>
    </xf>
    <xf numFmtId="0" fontId="88" fillId="0" borderId="13" xfId="0" applyFont="1" applyFill="1" applyBorder="1" applyAlignment="1">
      <alignment horizontal="center" vertical="center" wrapText="1"/>
    </xf>
    <xf numFmtId="0" fontId="88" fillId="0" borderId="1" xfId="0" applyFont="1" applyFill="1" applyBorder="1" applyAlignment="1">
      <alignment horizontal="center" vertical="center" wrapText="1"/>
    </xf>
    <xf numFmtId="0" fontId="92" fillId="0" borderId="13" xfId="0" applyFont="1" applyFill="1" applyBorder="1" applyAlignment="1">
      <alignment horizontal="center" vertical="center" wrapText="1"/>
    </xf>
    <xf numFmtId="0" fontId="92" fillId="0" borderId="1" xfId="0" applyFont="1" applyFill="1" applyBorder="1" applyAlignment="1">
      <alignment horizontal="center" vertical="center" wrapText="1"/>
    </xf>
    <xf numFmtId="0" fontId="83" fillId="0" borderId="1" xfId="0" applyFont="1" applyFill="1" applyBorder="1" applyAlignment="1">
      <alignment horizontal="center" vertical="center" wrapText="1"/>
    </xf>
    <xf numFmtId="0" fontId="83" fillId="0" borderId="11"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4" xfId="0" applyFont="1" applyFill="1" applyBorder="1" applyAlignment="1">
      <alignment horizontal="center" vertical="center"/>
    </xf>
    <xf numFmtId="0" fontId="92" fillId="0" borderId="9" xfId="0" applyFont="1" applyFill="1" applyBorder="1" applyAlignment="1">
      <alignment horizontal="center" vertical="center" wrapText="1"/>
    </xf>
    <xf numFmtId="0" fontId="92" fillId="0" borderId="7" xfId="0" applyFont="1" applyFill="1" applyBorder="1" applyAlignment="1">
      <alignment horizontal="center" vertical="center" wrapText="1"/>
    </xf>
    <xf numFmtId="0" fontId="0" fillId="0" borderId="13" xfId="0" applyFont="1" applyBorder="1" applyAlignment="1">
      <alignment horizontal="left" vertical="center" wrapText="1"/>
    </xf>
    <xf numFmtId="0" fontId="0" fillId="0" borderId="1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alignment horizontal="left" vertical="center" wrapText="1" indent="2"/>
    </xf>
    <xf numFmtId="165" fontId="80" fillId="0" borderId="12" xfId="0" applyNumberFormat="1" applyFont="1" applyFill="1" applyBorder="1" applyAlignment="1">
      <alignment horizontal="center" vertical="center" textRotation="90" wrapText="1"/>
    </xf>
    <xf numFmtId="165" fontId="80" fillId="0" borderId="11" xfId="0" applyNumberFormat="1" applyFont="1" applyBorder="1" applyAlignment="1">
      <alignment horizontal="center" vertical="center" textRotation="90" wrapText="1"/>
    </xf>
    <xf numFmtId="165" fontId="80" fillId="0" borderId="12" xfId="0" applyNumberFormat="1" applyFont="1" applyBorder="1" applyAlignment="1">
      <alignment horizontal="center" vertical="center" textRotation="90"/>
    </xf>
    <xf numFmtId="165" fontId="80" fillId="0" borderId="12" xfId="0" applyNumberFormat="1" applyFont="1" applyBorder="1" applyAlignment="1">
      <alignment horizontal="center" vertical="center" textRotation="90" wrapText="1"/>
    </xf>
    <xf numFmtId="0" fontId="0" fillId="0" borderId="7" xfId="0" applyFont="1" applyBorder="1" applyAlignment="1">
      <alignment horizontal="left" vertical="center" wrapText="1"/>
    </xf>
    <xf numFmtId="0" fontId="97" fillId="0" borderId="14" xfId="0" applyFont="1" applyBorder="1" applyAlignment="1">
      <alignment horizontal="left" vertical="center" wrapText="1" indent="1"/>
    </xf>
    <xf numFmtId="0" fontId="97" fillId="0" borderId="10" xfId="0" applyFont="1" applyBorder="1" applyAlignment="1">
      <alignment horizontal="left" vertical="center" wrapText="1" indent="1"/>
    </xf>
    <xf numFmtId="0" fontId="97" fillId="0" borderId="15" xfId="0" applyFont="1" applyBorder="1" applyAlignment="1">
      <alignment horizontal="left" vertical="center" wrapText="1" inden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3" fillId="0" borderId="11" xfId="1" applyFont="1" applyFill="1" applyBorder="1" applyAlignment="1" applyProtection="1">
      <alignment horizontal="center" vertical="center" wrapText="1"/>
    </xf>
    <xf numFmtId="0" fontId="3" fillId="0" borderId="12" xfId="1" applyFont="1" applyFill="1" applyBorder="1" applyAlignment="1" applyProtection="1">
      <alignment horizontal="center" vertical="center" wrapText="1"/>
    </xf>
    <xf numFmtId="0" fontId="3" fillId="0" borderId="13" xfId="1" applyFont="1" applyFill="1" applyBorder="1" applyAlignment="1" applyProtection="1">
      <alignment horizontal="center" vertical="center" wrapText="1"/>
    </xf>
    <xf numFmtId="165" fontId="80" fillId="0" borderId="1" xfId="0" applyNumberFormat="1" applyFont="1" applyBorder="1" applyAlignment="1">
      <alignment horizontal="center" vertical="center" textRotation="90" wrapText="1"/>
    </xf>
    <xf numFmtId="0" fontId="92" fillId="0" borderId="12" xfId="0" applyFont="1" applyFill="1" applyBorder="1" applyAlignment="1">
      <alignment horizontal="center" vertical="center" wrapText="1"/>
    </xf>
    <xf numFmtId="0" fontId="80" fillId="0" borderId="1" xfId="0" applyFont="1" applyBorder="1" applyAlignment="1">
      <alignment horizontal="center" vertical="center" textRotation="90" wrapText="1"/>
    </xf>
    <xf numFmtId="0" fontId="80" fillId="0" borderId="1" xfId="0" applyFont="1" applyBorder="1" applyAlignment="1">
      <alignment horizontal="center" vertical="center" textRotation="90"/>
    </xf>
    <xf numFmtId="0" fontId="85" fillId="3" borderId="14" xfId="0" applyFont="1" applyFill="1" applyBorder="1" applyAlignment="1">
      <alignment horizontal="left" vertical="center" wrapText="1"/>
    </xf>
    <xf numFmtId="0" fontId="85" fillId="3" borderId="10" xfId="0" applyFont="1" applyFill="1" applyBorder="1" applyAlignment="1">
      <alignment horizontal="left" vertical="center" wrapText="1"/>
    </xf>
    <xf numFmtId="0" fontId="85" fillId="3" borderId="15" xfId="0" applyFont="1" applyFill="1" applyBorder="1" applyAlignment="1">
      <alignment horizontal="left" vertical="center" wrapText="1"/>
    </xf>
    <xf numFmtId="165" fontId="80" fillId="0" borderId="14" xfId="0" applyNumberFormat="1" applyFont="1" applyBorder="1" applyAlignment="1">
      <alignment horizontal="left" vertical="center" wrapText="1"/>
    </xf>
    <xf numFmtId="165" fontId="80" fillId="0" borderId="10" xfId="0" applyNumberFormat="1" applyFont="1" applyBorder="1" applyAlignment="1">
      <alignment horizontal="left" vertical="center" wrapText="1"/>
    </xf>
    <xf numFmtId="165" fontId="80" fillId="0" borderId="15" xfId="0" applyNumberFormat="1" applyFont="1" applyBorder="1" applyAlignment="1">
      <alignment horizontal="left" vertical="center" wrapText="1"/>
    </xf>
    <xf numFmtId="0" fontId="80" fillId="0" borderId="1" xfId="0" applyFont="1" applyBorder="1" applyAlignment="1">
      <alignment horizontal="left" vertical="center" wrapText="1"/>
    </xf>
    <xf numFmtId="0" fontId="80" fillId="0" borderId="11" xfId="0" applyFont="1" applyBorder="1" applyAlignment="1">
      <alignment horizontal="center" vertical="center" textRotation="90" wrapText="1"/>
    </xf>
    <xf numFmtId="0" fontId="80" fillId="0" borderId="13" xfId="0" applyFont="1" applyBorder="1" applyAlignment="1">
      <alignment horizontal="center" vertical="center" textRotation="90" wrapText="1"/>
    </xf>
    <xf numFmtId="0" fontId="91" fillId="14" borderId="14" xfId="0" applyFont="1" applyFill="1" applyBorder="1" applyAlignment="1">
      <alignment horizontal="center" vertical="center"/>
    </xf>
    <xf numFmtId="0" fontId="91" fillId="14" borderId="10" xfId="0" applyFont="1" applyFill="1" applyBorder="1" applyAlignment="1">
      <alignment horizontal="center" vertical="center"/>
    </xf>
    <xf numFmtId="0" fontId="91" fillId="14" borderId="15" xfId="0" applyFont="1" applyFill="1" applyBorder="1" applyAlignment="1">
      <alignment horizontal="center" vertical="center"/>
    </xf>
    <xf numFmtId="0" fontId="91" fillId="8" borderId="14" xfId="0" applyFont="1" applyFill="1" applyBorder="1" applyAlignment="1">
      <alignment horizontal="center" vertical="center"/>
    </xf>
    <xf numFmtId="0" fontId="91" fillId="8" borderId="10" xfId="0" applyFont="1" applyFill="1" applyBorder="1" applyAlignment="1">
      <alignment horizontal="center" vertical="center"/>
    </xf>
    <xf numFmtId="0" fontId="91" fillId="8" borderId="15" xfId="0" applyFont="1" applyFill="1" applyBorder="1" applyAlignment="1">
      <alignment horizontal="center" vertical="center"/>
    </xf>
    <xf numFmtId="0" fontId="96" fillId="0" borderId="13" xfId="0" applyFont="1" applyFill="1" applyBorder="1" applyAlignment="1">
      <alignment horizontal="center" vertical="center" wrapText="1"/>
    </xf>
    <xf numFmtId="0" fontId="96" fillId="0" borderId="1" xfId="0" applyFont="1" applyFill="1" applyBorder="1" applyAlignment="1">
      <alignment horizontal="center" vertical="center" wrapText="1"/>
    </xf>
    <xf numFmtId="0" fontId="96" fillId="0" borderId="12" xfId="0" applyFont="1" applyFill="1" applyBorder="1" applyAlignment="1">
      <alignment horizontal="center" vertical="center" wrapText="1"/>
    </xf>
    <xf numFmtId="0" fontId="99" fillId="0" borderId="1" xfId="0" applyFont="1" applyFill="1" applyBorder="1" applyAlignment="1">
      <alignment horizontal="center" vertical="center" wrapText="1"/>
    </xf>
    <xf numFmtId="0" fontId="89" fillId="0" borderId="8" xfId="0" applyFont="1" applyFill="1" applyBorder="1" applyAlignment="1">
      <alignment horizontal="center" vertical="center" wrapText="1"/>
    </xf>
    <xf numFmtId="0" fontId="89" fillId="0" borderId="15" xfId="0" applyFont="1" applyFill="1" applyBorder="1" applyAlignment="1">
      <alignment horizontal="center" vertical="center" wrapText="1"/>
    </xf>
    <xf numFmtId="0" fontId="89" fillId="0" borderId="13" xfId="0" applyFont="1" applyFill="1" applyBorder="1" applyAlignment="1">
      <alignment horizontal="center" vertical="center" wrapText="1"/>
    </xf>
    <xf numFmtId="0" fontId="89" fillId="0" borderId="1" xfId="0" applyFont="1" applyFill="1" applyBorder="1" applyAlignment="1">
      <alignment horizontal="center" vertical="center" wrapText="1"/>
    </xf>
    <xf numFmtId="0" fontId="99" fillId="0" borderId="15" xfId="0" applyFont="1" applyFill="1" applyBorder="1" applyAlignment="1">
      <alignment horizontal="center" vertical="center" wrapText="1"/>
    </xf>
    <xf numFmtId="165" fontId="81" fillId="0" borderId="4" xfId="0" applyNumberFormat="1" applyFont="1" applyBorder="1" applyAlignment="1">
      <alignment horizontal="left" vertical="center" indent="1"/>
    </xf>
    <xf numFmtId="165" fontId="81" fillId="0" borderId="5" xfId="0" applyNumberFormat="1" applyFont="1" applyBorder="1" applyAlignment="1">
      <alignment horizontal="left" vertical="center" indent="1"/>
    </xf>
    <xf numFmtId="165" fontId="81" fillId="0" borderId="6" xfId="0" applyNumberFormat="1" applyFont="1" applyBorder="1" applyAlignment="1">
      <alignment horizontal="left" vertical="center" indent="1"/>
    </xf>
    <xf numFmtId="165" fontId="81" fillId="0" borderId="9" xfId="0" applyNumberFormat="1" applyFont="1" applyBorder="1" applyAlignment="1">
      <alignment horizontal="left" vertical="center" indent="1"/>
    </xf>
    <xf numFmtId="165" fontId="81" fillId="0" borderId="0" xfId="0" applyNumberFormat="1" applyFont="1" applyBorder="1" applyAlignment="1">
      <alignment horizontal="left" vertical="center" indent="1"/>
    </xf>
    <xf numFmtId="165" fontId="81" fillId="0" borderId="3" xfId="0" applyNumberFormat="1" applyFont="1" applyBorder="1" applyAlignment="1">
      <alignment horizontal="left" vertical="center" indent="1"/>
    </xf>
    <xf numFmtId="165" fontId="81" fillId="0" borderId="7" xfId="0" applyNumberFormat="1" applyFont="1" applyBorder="1" applyAlignment="1">
      <alignment horizontal="left" vertical="center" indent="1"/>
    </xf>
    <xf numFmtId="165" fontId="81" fillId="0" borderId="2" xfId="0" applyNumberFormat="1" applyFont="1" applyBorder="1" applyAlignment="1">
      <alignment horizontal="left" vertical="center" indent="1"/>
    </xf>
    <xf numFmtId="165" fontId="81" fillId="0" borderId="8" xfId="0" applyNumberFormat="1" applyFont="1" applyBorder="1" applyAlignment="1">
      <alignment horizontal="left" vertical="center" indent="1"/>
    </xf>
    <xf numFmtId="0" fontId="91" fillId="11" borderId="8" xfId="0" applyFont="1" applyFill="1" applyBorder="1" applyAlignment="1">
      <alignment horizontal="center" vertical="center" wrapText="1"/>
    </xf>
    <xf numFmtId="0" fontId="91" fillId="11" borderId="7" xfId="0" applyFont="1" applyFill="1" applyBorder="1" applyAlignment="1">
      <alignment horizontal="center" vertical="center" wrapText="1"/>
    </xf>
    <xf numFmtId="0" fontId="91" fillId="11" borderId="15" xfId="0" applyFont="1" applyFill="1" applyBorder="1" applyAlignment="1">
      <alignment horizontal="center" vertical="center" wrapText="1"/>
    </xf>
    <xf numFmtId="0" fontId="91" fillId="11" borderId="14" xfId="0" applyFont="1" applyFill="1" applyBorder="1" applyAlignment="1">
      <alignment horizontal="center" vertical="center" wrapText="1"/>
    </xf>
    <xf numFmtId="0" fontId="91" fillId="11" borderId="1" xfId="0" applyFont="1" applyFill="1" applyBorder="1" applyAlignment="1">
      <alignment horizontal="center" vertical="center" wrapText="1"/>
    </xf>
    <xf numFmtId="0" fontId="91" fillId="11" borderId="13" xfId="0" applyFont="1" applyFill="1" applyBorder="1" applyAlignment="1">
      <alignment horizontal="center" vertical="center" wrapText="1"/>
    </xf>
    <xf numFmtId="165" fontId="86" fillId="11" borderId="14" xfId="0" applyNumberFormat="1" applyFont="1" applyFill="1" applyBorder="1" applyAlignment="1">
      <alignment horizontal="center" vertical="center"/>
    </xf>
    <xf numFmtId="165" fontId="86" fillId="11" borderId="10" xfId="0" applyNumberFormat="1" applyFont="1" applyFill="1" applyBorder="1" applyAlignment="1">
      <alignment horizontal="center" vertical="center"/>
    </xf>
    <xf numFmtId="165" fontId="86" fillId="11" borderId="15" xfId="0" applyNumberFormat="1" applyFont="1" applyFill="1" applyBorder="1" applyAlignment="1">
      <alignment horizontal="center" vertical="center"/>
    </xf>
    <xf numFmtId="165" fontId="16" fillId="13" borderId="14" xfId="0" applyNumberFormat="1" applyFont="1" applyFill="1" applyBorder="1" applyAlignment="1">
      <alignment horizontal="left" vertical="center" indent="1"/>
    </xf>
    <xf numFmtId="165" fontId="16" fillId="13" borderId="10" xfId="0" applyNumberFormat="1" applyFont="1" applyFill="1" applyBorder="1" applyAlignment="1">
      <alignment horizontal="left" vertical="center" indent="1"/>
    </xf>
    <xf numFmtId="165" fontId="16" fillId="13" borderId="15" xfId="0" applyNumberFormat="1" applyFont="1" applyFill="1" applyBorder="1" applyAlignment="1">
      <alignment horizontal="left" vertical="center" indent="1"/>
    </xf>
    <xf numFmtId="0" fontId="86" fillId="8" borderId="14" xfId="0" applyFont="1" applyFill="1" applyBorder="1" applyAlignment="1">
      <alignment horizontal="left" vertical="center" wrapText="1"/>
    </xf>
    <xf numFmtId="0" fontId="86" fillId="8" borderId="10" xfId="0" applyFont="1" applyFill="1" applyBorder="1" applyAlignment="1">
      <alignment horizontal="left" vertical="center" wrapText="1"/>
    </xf>
    <xf numFmtId="0" fontId="91" fillId="15" borderId="14" xfId="0" applyFont="1" applyFill="1" applyBorder="1" applyAlignment="1">
      <alignment horizontal="center" vertical="center"/>
    </xf>
    <xf numFmtId="0" fontId="91" fillId="15" borderId="10" xfId="0" applyFont="1" applyFill="1" applyBorder="1" applyAlignment="1">
      <alignment horizontal="center" vertical="center"/>
    </xf>
    <xf numFmtId="0" fontId="91" fillId="15" borderId="15"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0" fillId="12" borderId="4" xfId="0" applyFont="1" applyFill="1" applyBorder="1" applyAlignment="1">
      <alignment horizontal="left" vertical="top"/>
    </xf>
    <xf numFmtId="0" fontId="80" fillId="12" borderId="5" xfId="0" applyFont="1" applyFill="1" applyBorder="1" applyAlignment="1">
      <alignment horizontal="left" vertical="top"/>
    </xf>
    <xf numFmtId="0" fontId="80" fillId="12" borderId="6" xfId="0" applyFont="1" applyFill="1" applyBorder="1" applyAlignment="1">
      <alignment horizontal="left" vertical="top"/>
    </xf>
    <xf numFmtId="0" fontId="80" fillId="12" borderId="9" xfId="0" applyFont="1" applyFill="1" applyBorder="1" applyAlignment="1">
      <alignment horizontal="left" vertical="top"/>
    </xf>
    <xf numFmtId="0" fontId="80" fillId="12" borderId="0" xfId="0" applyFont="1" applyFill="1" applyBorder="1" applyAlignment="1">
      <alignment horizontal="left" vertical="top"/>
    </xf>
    <xf numFmtId="0" fontId="80" fillId="12" borderId="3" xfId="0" applyFont="1" applyFill="1" applyBorder="1" applyAlignment="1">
      <alignment horizontal="left" vertical="top"/>
    </xf>
    <xf numFmtId="0" fontId="80" fillId="12" borderId="7" xfId="0" applyFont="1" applyFill="1" applyBorder="1" applyAlignment="1">
      <alignment horizontal="left" vertical="top"/>
    </xf>
    <xf numFmtId="0" fontId="80" fillId="12" borderId="2" xfId="0" applyFont="1" applyFill="1" applyBorder="1" applyAlignment="1">
      <alignment horizontal="left" vertical="top"/>
    </xf>
    <xf numFmtId="0" fontId="80" fillId="12" borderId="8" xfId="0" applyFont="1" applyFill="1" applyBorder="1" applyAlignment="1">
      <alignment horizontal="left" vertical="top"/>
    </xf>
    <xf numFmtId="0" fontId="5" fillId="10" borderId="1" xfId="0" applyFont="1" applyFill="1" applyBorder="1" applyAlignment="1">
      <alignment vertical="top" wrapText="1"/>
    </xf>
    <xf numFmtId="0" fontId="5" fillId="10" borderId="0" xfId="0" applyFont="1" applyFill="1" applyAlignment="1">
      <alignment vertical="top" wrapText="1"/>
    </xf>
    <xf numFmtId="0" fontId="5" fillId="10" borderId="0" xfId="0" applyFont="1" applyFill="1" applyAlignment="1">
      <alignment vertical="top"/>
    </xf>
    <xf numFmtId="0" fontId="5" fillId="0" borderId="14" xfId="0" applyFont="1" applyBorder="1" applyAlignment="1">
      <alignment horizontal="left" vertical="top" wrapText="1"/>
    </xf>
    <xf numFmtId="0" fontId="5" fillId="0" borderId="10" xfId="0" applyFont="1" applyBorder="1" applyAlignment="1">
      <alignment horizontal="left" vertical="top" wrapText="1"/>
    </xf>
    <xf numFmtId="0" fontId="5" fillId="0" borderId="15" xfId="0" applyFont="1" applyBorder="1" applyAlignment="1">
      <alignment horizontal="left" vertical="top" wrapText="1"/>
    </xf>
    <xf numFmtId="0" fontId="8" fillId="0" borderId="20" xfId="0" applyFont="1" applyBorder="1" applyAlignment="1">
      <alignment horizontal="left" wrapText="1"/>
    </xf>
    <xf numFmtId="0" fontId="8" fillId="0" borderId="0" xfId="0" applyFont="1" applyBorder="1" applyAlignment="1">
      <alignment horizontal="left" wrapText="1"/>
    </xf>
    <xf numFmtId="0" fontId="8" fillId="0" borderId="16" xfId="0" applyFont="1" applyBorder="1" applyAlignment="1">
      <alignment horizontal="left" wrapText="1"/>
    </xf>
    <xf numFmtId="0" fontId="5" fillId="0" borderId="1" xfId="0" applyFont="1" applyBorder="1" applyAlignment="1">
      <alignment horizontal="left" vertical="top" wrapText="1"/>
    </xf>
    <xf numFmtId="0" fontId="5" fillId="10" borderId="1" xfId="0" applyFont="1" applyFill="1" applyBorder="1" applyAlignment="1">
      <alignment vertical="top"/>
    </xf>
    <xf numFmtId="0" fontId="30" fillId="0" borderId="9" xfId="0" applyFont="1" applyBorder="1" applyAlignment="1">
      <alignment horizontal="center" wrapText="1"/>
    </xf>
    <xf numFmtId="0" fontId="24" fillId="0" borderId="0" xfId="0" applyFont="1" applyBorder="1" applyAlignment="1">
      <alignment horizontal="center"/>
    </xf>
    <xf numFmtId="0" fontId="25" fillId="0" borderId="10" xfId="0" applyFont="1" applyBorder="1" applyAlignment="1">
      <alignment horizontal="center" wrapText="1"/>
    </xf>
    <xf numFmtId="0" fontId="25" fillId="0" borderId="10" xfId="0" applyFont="1" applyBorder="1" applyAlignment="1">
      <alignment horizontal="center"/>
    </xf>
    <xf numFmtId="0" fontId="25" fillId="0" borderId="15" xfId="0" applyFont="1" applyBorder="1" applyAlignment="1">
      <alignment horizontal="center"/>
    </xf>
    <xf numFmtId="0" fontId="25" fillId="0" borderId="9" xfId="0" applyFont="1" applyBorder="1" applyAlignment="1">
      <alignment horizontal="left" wrapText="1"/>
    </xf>
    <xf numFmtId="0" fontId="25" fillId="0" borderId="0" xfId="0" applyFont="1" applyBorder="1" applyAlignment="1">
      <alignment horizontal="left"/>
    </xf>
    <xf numFmtId="0" fontId="24" fillId="0" borderId="9" xfId="0" applyFont="1" applyBorder="1" applyAlignment="1">
      <alignment horizontal="left" wrapText="1"/>
    </xf>
    <xf numFmtId="0" fontId="24" fillId="0" borderId="0" xfId="0" applyFont="1" applyBorder="1" applyAlignment="1">
      <alignment horizontal="left" wrapText="1"/>
    </xf>
    <xf numFmtId="0" fontId="24" fillId="2" borderId="9" xfId="0" applyFont="1" applyFill="1" applyBorder="1" applyAlignment="1">
      <alignment horizontal="center"/>
    </xf>
    <xf numFmtId="0" fontId="24" fillId="2" borderId="0" xfId="0" applyFont="1" applyFill="1" applyBorder="1" applyAlignment="1">
      <alignment horizontal="center"/>
    </xf>
    <xf numFmtId="0" fontId="24" fillId="2" borderId="3" xfId="0" applyFont="1" applyFill="1" applyBorder="1" applyAlignment="1">
      <alignment horizontal="center"/>
    </xf>
    <xf numFmtId="0" fontId="24" fillId="2" borderId="7" xfId="0" applyFont="1" applyFill="1" applyBorder="1" applyAlignment="1">
      <alignment horizontal="center"/>
    </xf>
    <xf numFmtId="0" fontId="24" fillId="2" borderId="2" xfId="0" applyFont="1" applyFill="1" applyBorder="1" applyAlignment="1">
      <alignment horizontal="center"/>
    </xf>
    <xf numFmtId="0" fontId="24" fillId="2" borderId="8" xfId="0" applyFont="1" applyFill="1" applyBorder="1" applyAlignment="1">
      <alignment horizontal="center"/>
    </xf>
    <xf numFmtId="0" fontId="24" fillId="0" borderId="9" xfId="0" applyFont="1" applyBorder="1" applyAlignment="1">
      <alignment horizontal="center" wrapText="1"/>
    </xf>
    <xf numFmtId="0" fontId="24" fillId="0" borderId="9" xfId="0" applyFont="1" applyBorder="1" applyAlignment="1">
      <alignment horizontal="center"/>
    </xf>
    <xf numFmtId="0" fontId="24" fillId="0" borderId="0" xfId="0" applyFont="1" applyBorder="1" applyAlignment="1">
      <alignment horizontal="left"/>
    </xf>
    <xf numFmtId="0" fontId="23" fillId="0" borderId="0" xfId="0" applyFont="1" applyBorder="1" applyAlignment="1">
      <alignment horizontal="center" wrapText="1"/>
    </xf>
    <xf numFmtId="0" fontId="23" fillId="0" borderId="0" xfId="0" applyFont="1" applyBorder="1" applyAlignment="1">
      <alignment horizontal="center"/>
    </xf>
    <xf numFmtId="0" fontId="23" fillId="0" borderId="0" xfId="0" applyFont="1" applyAlignment="1">
      <alignment horizontal="center"/>
    </xf>
    <xf numFmtId="0" fontId="25" fillId="0" borderId="0" xfId="0" applyFont="1" applyBorder="1" applyAlignment="1">
      <alignment horizontal="center" wrapText="1"/>
    </xf>
    <xf numFmtId="0" fontId="25" fillId="0" borderId="0" xfId="0" applyFont="1" applyBorder="1" applyAlignment="1">
      <alignment horizontal="center"/>
    </xf>
    <xf numFmtId="0" fontId="25" fillId="0" borderId="0" xfId="0" applyFont="1" applyAlignment="1">
      <alignment horizontal="center"/>
    </xf>
    <xf numFmtId="0" fontId="25" fillId="0" borderId="7" xfId="0" applyFont="1" applyBorder="1" applyAlignment="1">
      <alignment horizontal="left" wrapText="1"/>
    </xf>
    <xf numFmtId="0" fontId="25" fillId="0" borderId="2" xfId="0" applyFont="1" applyBorder="1" applyAlignment="1">
      <alignment horizontal="left"/>
    </xf>
    <xf numFmtId="0" fontId="25" fillId="0" borderId="7" xfId="0" applyFont="1" applyBorder="1" applyAlignment="1">
      <alignment horizontal="center" wrapText="1"/>
    </xf>
    <xf numFmtId="0" fontId="25" fillId="0" borderId="2" xfId="0" applyFont="1" applyBorder="1" applyAlignment="1">
      <alignment horizontal="center" wrapText="1"/>
    </xf>
    <xf numFmtId="0" fontId="24" fillId="0" borderId="2" xfId="0" applyFont="1" applyBorder="1" applyAlignment="1">
      <alignment horizontal="center"/>
    </xf>
    <xf numFmtId="0" fontId="24" fillId="0" borderId="3" xfId="0" applyFont="1" applyBorder="1" applyAlignment="1">
      <alignment horizontal="center"/>
    </xf>
    <xf numFmtId="0" fontId="25" fillId="0" borderId="0" xfId="0" applyFont="1" applyBorder="1" applyAlignment="1">
      <alignment horizontal="left" wrapText="1"/>
    </xf>
    <xf numFmtId="0" fontId="25" fillId="0" borderId="3" xfId="0" applyFont="1" applyBorder="1" applyAlignment="1">
      <alignment horizontal="left" wrapText="1"/>
    </xf>
    <xf numFmtId="0" fontId="25" fillId="0" borderId="0" xfId="0" applyFont="1" applyAlignment="1">
      <alignment horizontal="left" wrapText="1"/>
    </xf>
    <xf numFmtId="0" fontId="26" fillId="3" borderId="9" xfId="0" applyFont="1" applyFill="1" applyBorder="1" applyAlignment="1">
      <alignment horizontal="center" wrapText="1"/>
    </xf>
    <xf numFmtId="0" fontId="26" fillId="3" borderId="0" xfId="0" applyFont="1" applyFill="1" applyBorder="1" applyAlignment="1">
      <alignment horizontal="center" wrapText="1"/>
    </xf>
    <xf numFmtId="0" fontId="27" fillId="3" borderId="0" xfId="0" applyFont="1" applyFill="1" applyAlignment="1">
      <alignment horizontal="center"/>
    </xf>
    <xf numFmtId="0" fontId="25" fillId="0" borderId="2" xfId="0" applyFont="1" applyBorder="1" applyAlignment="1">
      <alignment horizontal="center"/>
    </xf>
    <xf numFmtId="0" fontId="25" fillId="0" borderId="8" xfId="0" applyFont="1" applyBorder="1" applyAlignment="1">
      <alignment horizontal="center"/>
    </xf>
    <xf numFmtId="0" fontId="76" fillId="3" borderId="0" xfId="0" applyNumberFormat="1" applyFont="1" applyFill="1" applyBorder="1" applyAlignment="1">
      <alignment horizontal="center"/>
    </xf>
    <xf numFmtId="0" fontId="76" fillId="3" borderId="3" xfId="0" applyNumberFormat="1" applyFont="1" applyFill="1" applyBorder="1" applyAlignment="1">
      <alignment horizontal="center"/>
    </xf>
    <xf numFmtId="0" fontId="26" fillId="3" borderId="0" xfId="0" applyFont="1" applyFill="1" applyAlignment="1">
      <alignment horizontal="center" wrapText="1"/>
    </xf>
    <xf numFmtId="0" fontId="26" fillId="8" borderId="0" xfId="0" applyNumberFormat="1" applyFont="1" applyFill="1" applyAlignment="1">
      <alignment horizontal="center" wrapText="1"/>
    </xf>
    <xf numFmtId="0" fontId="14" fillId="0" borderId="0" xfId="0" applyFont="1" applyBorder="1" applyAlignment="1">
      <alignment horizontal="center"/>
    </xf>
    <xf numFmtId="0" fontId="5" fillId="0" borderId="0" xfId="0" applyFont="1" applyFill="1" applyBorder="1" applyAlignment="1">
      <alignment horizontal="center"/>
    </xf>
    <xf numFmtId="0" fontId="15" fillId="0" borderId="0" xfId="0" applyFont="1" applyAlignment="1">
      <alignment horizontal="left"/>
    </xf>
    <xf numFmtId="0" fontId="20" fillId="0" borderId="0" xfId="0" applyFont="1" applyAlignment="1">
      <alignment horizontal="left"/>
    </xf>
    <xf numFmtId="0" fontId="6" fillId="0" borderId="0" xfId="0" applyFont="1" applyAlignment="1">
      <alignment horizontal="left"/>
    </xf>
    <xf numFmtId="0" fontId="5" fillId="0" borderId="0" xfId="0" applyFont="1" applyBorder="1" applyAlignment="1">
      <alignment horizontal="center"/>
    </xf>
    <xf numFmtId="0" fontId="14" fillId="0" borderId="0" xfId="1" applyFont="1" applyFill="1" applyBorder="1" applyAlignment="1" applyProtection="1">
      <alignment horizontal="left"/>
    </xf>
    <xf numFmtId="0" fontId="19" fillId="0" borderId="0" xfId="0" applyFont="1" applyAlignment="1">
      <alignment horizontal="left"/>
    </xf>
    <xf numFmtId="0" fontId="18" fillId="0" borderId="0" xfId="0" applyFont="1" applyAlignment="1">
      <alignment horizontal="left"/>
    </xf>
    <xf numFmtId="0" fontId="22" fillId="0" borderId="0" xfId="0" applyFont="1" applyAlignment="1">
      <alignment horizontal="left"/>
    </xf>
    <xf numFmtId="0" fontId="14" fillId="0" borderId="0" xfId="0" applyFont="1" applyBorder="1" applyAlignment="1">
      <alignment horizontal="left"/>
    </xf>
    <xf numFmtId="0" fontId="14" fillId="0" borderId="0" xfId="0" applyFont="1" applyFill="1" applyBorder="1" applyAlignment="1">
      <alignment horizontal="left"/>
    </xf>
    <xf numFmtId="0" fontId="5" fillId="0" borderId="0" xfId="0" applyFont="1" applyBorder="1" applyAlignment="1">
      <alignment horizontal="left"/>
    </xf>
    <xf numFmtId="0" fontId="7" fillId="0" borderId="0" xfId="0" applyFont="1" applyFill="1" applyBorder="1" applyAlignment="1">
      <alignment horizontal="left"/>
    </xf>
    <xf numFmtId="0" fontId="14" fillId="0" borderId="0" xfId="0" applyFont="1" applyFill="1" applyBorder="1" applyAlignment="1">
      <alignment horizontal="center"/>
    </xf>
    <xf numFmtId="0" fontId="12" fillId="0" borderId="0" xfId="0" applyFont="1" applyFill="1" applyBorder="1" applyAlignment="1">
      <alignment horizontal="left"/>
    </xf>
    <xf numFmtId="0" fontId="17" fillId="0" borderId="0" xfId="0" applyFont="1" applyBorder="1" applyAlignment="1">
      <alignment horizontal="left"/>
    </xf>
    <xf numFmtId="0" fontId="5" fillId="0" borderId="0" xfId="0" applyFont="1" applyAlignment="1">
      <alignment horizontal="left"/>
    </xf>
    <xf numFmtId="0" fontId="5" fillId="0" borderId="0" xfId="0" applyFont="1" applyAlignment="1"/>
    <xf numFmtId="0" fontId="4" fillId="0" borderId="0" xfId="0" applyFont="1" applyFill="1" applyAlignment="1">
      <alignment horizontal="center" wrapText="1"/>
    </xf>
    <xf numFmtId="0" fontId="4" fillId="0" borderId="0" xfId="0" applyFont="1" applyFill="1" applyAlignment="1">
      <alignment horizontal="center"/>
    </xf>
    <xf numFmtId="0" fontId="6" fillId="0" borderId="0" xfId="0" applyFont="1" applyAlignment="1">
      <alignment horizontal="center" wrapText="1"/>
    </xf>
    <xf numFmtId="0" fontId="6" fillId="0" borderId="0" xfId="0" applyFont="1" applyAlignment="1">
      <alignment horizontal="center"/>
    </xf>
    <xf numFmtId="0" fontId="41" fillId="0" borderId="0" xfId="0" applyFont="1" applyFill="1" applyAlignment="1">
      <alignment horizontal="left" vertical="center" wrapText="1"/>
    </xf>
    <xf numFmtId="0" fontId="6" fillId="0" borderId="0" xfId="0" applyFont="1" applyAlignment="1">
      <alignment horizontal="left" wrapText="1"/>
    </xf>
    <xf numFmtId="0" fontId="77" fillId="0" borderId="0" xfId="0" applyFont="1" applyAlignment="1">
      <alignment vertical="center" wrapText="1"/>
    </xf>
    <xf numFmtId="0" fontId="79"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14" fillId="0" borderId="2" xfId="0" applyFont="1" applyBorder="1" applyAlignment="1">
      <alignment vertical="center"/>
    </xf>
    <xf numFmtId="0" fontId="0" fillId="0" borderId="9" xfId="0" applyFont="1" applyBorder="1" applyAlignment="1">
      <alignment horizontal="right"/>
    </xf>
    <xf numFmtId="0" fontId="0" fillId="0" borderId="7" xfId="0" applyFont="1" applyBorder="1" applyAlignment="1">
      <alignment horizontal="right"/>
    </xf>
    <xf numFmtId="0" fontId="0" fillId="0" borderId="3" xfId="0" applyFont="1" applyBorder="1" applyAlignment="1">
      <alignment horizontal="right"/>
    </xf>
    <xf numFmtId="0" fontId="0" fillId="0" borderId="8" xfId="0" applyFont="1" applyBorder="1" applyAlignment="1">
      <alignment horizontal="right"/>
    </xf>
    <xf numFmtId="9" fontId="1" fillId="2" borderId="9" xfId="2" applyFont="1" applyFill="1" applyBorder="1" applyAlignment="1">
      <alignment horizontal="right"/>
    </xf>
    <xf numFmtId="9" fontId="1" fillId="2" borderId="7" xfId="2" applyFont="1" applyFill="1" applyBorder="1" applyAlignment="1">
      <alignment horizontal="right"/>
    </xf>
    <xf numFmtId="0" fontId="68" fillId="0" borderId="5" xfId="0" applyFont="1" applyBorder="1" applyAlignment="1">
      <alignment horizontal="left" wrapText="1"/>
    </xf>
    <xf numFmtId="0" fontId="68" fillId="0" borderId="5" xfId="0" applyFont="1" applyBorder="1" applyAlignment="1">
      <alignment horizontal="left"/>
    </xf>
    <xf numFmtId="0" fontId="68" fillId="0" borderId="6" xfId="0" applyFont="1" applyBorder="1" applyAlignment="1">
      <alignment horizontal="left"/>
    </xf>
    <xf numFmtId="0" fontId="68" fillId="0" borderId="4" xfId="0" applyFont="1" applyBorder="1" applyAlignment="1">
      <alignment horizontal="right"/>
    </xf>
    <xf numFmtId="0" fontId="68" fillId="0" borderId="9" xfId="0" applyFont="1" applyBorder="1" applyAlignment="1">
      <alignment horizontal="right"/>
    </xf>
    <xf numFmtId="0" fontId="0" fillId="0" borderId="5" xfId="0" applyBorder="1" applyAlignment="1">
      <alignment horizontal="center"/>
    </xf>
    <xf numFmtId="0" fontId="0" fillId="0" borderId="2" xfId="0" applyBorder="1" applyAlignment="1">
      <alignment horizontal="center"/>
    </xf>
    <xf numFmtId="0" fontId="0" fillId="0" borderId="5" xfId="0" applyFill="1" applyBorder="1" applyAlignment="1">
      <alignment horizontal="center"/>
    </xf>
    <xf numFmtId="0" fontId="0" fillId="0" borderId="2" xfId="0" applyFill="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9" fontId="68" fillId="2" borderId="4" xfId="2" applyFont="1" applyFill="1" applyBorder="1" applyAlignment="1">
      <alignment horizontal="right"/>
    </xf>
    <xf numFmtId="9" fontId="68" fillId="2" borderId="9" xfId="2" applyFont="1" applyFill="1" applyBorder="1" applyAlignment="1">
      <alignment horizontal="right"/>
    </xf>
    <xf numFmtId="9" fontId="35" fillId="2" borderId="9" xfId="2" applyFont="1" applyFill="1" applyBorder="1" applyAlignment="1">
      <alignment horizontal="right"/>
    </xf>
    <xf numFmtId="0" fontId="35" fillId="0" borderId="3" xfId="0" applyFont="1" applyBorder="1" applyAlignment="1">
      <alignment horizontal="right"/>
    </xf>
    <xf numFmtId="0" fontId="68" fillId="0" borderId="6" xfId="0" applyFont="1" applyBorder="1" applyAlignment="1">
      <alignment horizontal="right"/>
    </xf>
    <xf numFmtId="0" fontId="68" fillId="0" borderId="3" xfId="0" applyFont="1" applyBorder="1" applyAlignment="1">
      <alignment horizontal="right"/>
    </xf>
    <xf numFmtId="0" fontId="0" fillId="0" borderId="8" xfId="0" applyBorder="1" applyAlignment="1">
      <alignment horizontal="left"/>
    </xf>
    <xf numFmtId="0" fontId="35" fillId="0" borderId="0" xfId="0" applyFont="1" applyBorder="1" applyAlignment="1">
      <alignment horizontal="left" wrapText="1"/>
    </xf>
    <xf numFmtId="0" fontId="35" fillId="0" borderId="0" xfId="0" applyFont="1" applyBorder="1" applyAlignment="1">
      <alignment horizontal="left"/>
    </xf>
    <xf numFmtId="0" fontId="35" fillId="0" borderId="3" xfId="0" applyFont="1" applyBorder="1" applyAlignment="1">
      <alignment horizontal="left"/>
    </xf>
    <xf numFmtId="0" fontId="0" fillId="0" borderId="0" xfId="0" applyFont="1" applyBorder="1" applyAlignment="1">
      <alignment horizontal="right"/>
    </xf>
    <xf numFmtId="0" fontId="0" fillId="0" borderId="2" xfId="0" applyFont="1" applyBorder="1" applyAlignment="1">
      <alignment horizontal="right"/>
    </xf>
    <xf numFmtId="0" fontId="68" fillId="0" borderId="0" xfId="0" applyFont="1" applyBorder="1" applyAlignment="1">
      <alignment horizontal="right" wrapText="1"/>
    </xf>
    <xf numFmtId="0" fontId="68" fillId="0" borderId="0" xfId="0" applyFont="1" applyBorder="1" applyAlignment="1">
      <alignment horizontal="right"/>
    </xf>
    <xf numFmtId="0" fontId="68" fillId="0" borderId="5" xfId="0" applyFont="1" applyBorder="1" applyAlignment="1">
      <alignment horizontal="right"/>
    </xf>
    <xf numFmtId="0" fontId="35" fillId="0" borderId="0" xfId="0" applyFont="1" applyBorder="1" applyAlignment="1">
      <alignment horizontal="right"/>
    </xf>
    <xf numFmtId="0" fontId="35" fillId="0" borderId="0" xfId="0" applyFont="1" applyBorder="1" applyAlignment="1">
      <alignment horizontal="right" wrapText="1"/>
    </xf>
    <xf numFmtId="0" fontId="0" fillId="0" borderId="0" xfId="0" applyFont="1" applyBorder="1" applyAlignment="1">
      <alignment horizontal="right" wrapText="1"/>
    </xf>
    <xf numFmtId="0" fontId="68" fillId="0" borderId="0" xfId="0" applyFont="1" applyFill="1" applyBorder="1" applyAlignment="1">
      <alignment horizontal="right"/>
    </xf>
    <xf numFmtId="0" fontId="0" fillId="0" borderId="0" xfId="0" applyBorder="1" applyAlignment="1">
      <alignment horizontal="center" wrapText="1"/>
    </xf>
    <xf numFmtId="0" fontId="0" fillId="0" borderId="0" xfId="0" applyBorder="1" applyAlignment="1">
      <alignment horizontal="center" vertical="center" wrapText="1"/>
    </xf>
    <xf numFmtId="0" fontId="35" fillId="0" borderId="9" xfId="0" applyFont="1" applyBorder="1" applyAlignment="1">
      <alignment vertical="center" wrapText="1"/>
    </xf>
    <xf numFmtId="0" fontId="35" fillId="0" borderId="9" xfId="0" applyFont="1" applyBorder="1" applyAlignment="1">
      <alignment horizontal="left" vertical="center"/>
    </xf>
    <xf numFmtId="0" fontId="61" fillId="0" borderId="4" xfId="0" applyFont="1" applyBorder="1" applyAlignment="1">
      <alignment horizontal="center"/>
    </xf>
    <xf numFmtId="0" fontId="2" fillId="0" borderId="9" xfId="0" applyFont="1" applyBorder="1" applyAlignment="1">
      <alignment horizontal="center"/>
    </xf>
    <xf numFmtId="0" fontId="2" fillId="0" borderId="3" xfId="0" applyFont="1" applyBorder="1" applyAlignment="1">
      <alignment horizontal="center"/>
    </xf>
    <xf numFmtId="0" fontId="61" fillId="0" borderId="9" xfId="0" applyFont="1" applyBorder="1" applyAlignment="1">
      <alignment horizontal="center"/>
    </xf>
    <xf numFmtId="0" fontId="61" fillId="0" borderId="3" xfId="0" applyFont="1" applyBorder="1" applyAlignment="1">
      <alignment horizontal="center"/>
    </xf>
    <xf numFmtId="0" fontId="0" fillId="0" borderId="11" xfId="0" applyFont="1" applyBorder="1" applyAlignment="1">
      <alignment horizontal="center" wrapText="1"/>
    </xf>
    <xf numFmtId="0" fontId="0" fillId="0" borderId="13" xfId="0" applyFont="1" applyBorder="1" applyAlignment="1">
      <alignment horizontal="center" wrapText="1"/>
    </xf>
    <xf numFmtId="0" fontId="0" fillId="0" borderId="13" xfId="0" applyBorder="1" applyAlignment="1">
      <alignment horizontal="left" vertical="top" wrapText="1"/>
    </xf>
    <xf numFmtId="0" fontId="42" fillId="0" borderId="12" xfId="0" applyFont="1" applyBorder="1" applyAlignment="1">
      <alignment horizontal="right" vertical="top" wrapText="1"/>
    </xf>
    <xf numFmtId="0" fontId="0" fillId="0" borderId="13" xfId="0" applyBorder="1" applyAlignment="1">
      <alignment horizontal="right" vertical="top" wrapText="1"/>
    </xf>
    <xf numFmtId="0" fontId="0" fillId="0" borderId="3" xfId="0" applyBorder="1" applyAlignment="1">
      <alignment horizontal="center"/>
    </xf>
    <xf numFmtId="0" fontId="0" fillId="0" borderId="9" xfId="0" applyBorder="1" applyAlignment="1">
      <alignment horizontal="center" vertical="top" wrapText="1"/>
    </xf>
    <xf numFmtId="0" fontId="0" fillId="0" borderId="3" xfId="0" applyBorder="1" applyAlignment="1">
      <alignment horizontal="center" vertical="top" wrapText="1"/>
    </xf>
    <xf numFmtId="0" fontId="42" fillId="0" borderId="12" xfId="0" applyFont="1" applyBorder="1" applyAlignment="1">
      <alignment horizontal="left" vertical="top" wrapText="1"/>
    </xf>
    <xf numFmtId="0" fontId="42" fillId="0" borderId="13" xfId="0" applyFont="1" applyBorder="1" applyAlignment="1">
      <alignment horizontal="left" vertical="top" wrapText="1"/>
    </xf>
    <xf numFmtId="0" fontId="42" fillId="0" borderId="12" xfId="0" applyFont="1" applyFill="1" applyBorder="1" applyAlignment="1">
      <alignment horizontal="left" vertical="top"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0" fillId="0" borderId="9" xfId="0" applyFont="1" applyBorder="1" applyAlignment="1">
      <alignment horizontal="right" wrapText="1"/>
    </xf>
    <xf numFmtId="0" fontId="35" fillId="0" borderId="9" xfId="0" applyFont="1" applyBorder="1" applyAlignment="1">
      <alignment horizontal="right" wrapText="1"/>
    </xf>
    <xf numFmtId="0" fontId="35" fillId="0" borderId="9" xfId="0" applyFont="1" applyBorder="1" applyAlignment="1">
      <alignment horizontal="right"/>
    </xf>
    <xf numFmtId="0" fontId="0" fillId="0" borderId="9" xfId="0" applyBorder="1" applyAlignment="1">
      <alignment horizontal="right" wrapText="1"/>
    </xf>
    <xf numFmtId="0" fontId="0" fillId="0" borderId="7" xfId="0" applyBorder="1" applyAlignment="1">
      <alignment horizontal="right" wrapText="1"/>
    </xf>
    <xf numFmtId="0" fontId="35" fillId="0" borderId="8" xfId="0" applyFont="1" applyBorder="1" applyAlignment="1">
      <alignment horizontal="right"/>
    </xf>
    <xf numFmtId="0" fontId="35" fillId="0" borderId="0" xfId="0" applyFont="1" applyFill="1" applyBorder="1" applyAlignment="1">
      <alignment horizontal="right"/>
    </xf>
    <xf numFmtId="0" fontId="68" fillId="0" borderId="11" xfId="0" applyFont="1" applyBorder="1" applyAlignment="1">
      <alignment horizontal="right" wrapText="1"/>
    </xf>
    <xf numFmtId="0" fontId="68" fillId="0" borderId="12" xfId="0" applyFont="1" applyBorder="1" applyAlignment="1">
      <alignment horizontal="right"/>
    </xf>
    <xf numFmtId="0" fontId="35" fillId="0" borderId="12" xfId="0" applyFont="1" applyBorder="1" applyAlignment="1">
      <alignment vertical="center" wrapText="1"/>
    </xf>
    <xf numFmtId="0" fontId="35" fillId="0" borderId="12" xfId="0" applyFont="1" applyBorder="1" applyAlignment="1">
      <alignment horizontal="left" vertical="center"/>
    </xf>
    <xf numFmtId="0" fontId="68" fillId="0" borderId="5" xfId="0" applyFont="1" applyFill="1" applyBorder="1" applyAlignment="1">
      <alignment horizontal="right"/>
    </xf>
    <xf numFmtId="9" fontId="35" fillId="2" borderId="0" xfId="0" applyNumberFormat="1" applyFont="1" applyFill="1" applyBorder="1" applyAlignment="1">
      <alignment horizontal="right"/>
    </xf>
    <xf numFmtId="0" fontId="35" fillId="2" borderId="0" xfId="0" applyFont="1" applyFill="1" applyBorder="1" applyAlignment="1">
      <alignment horizontal="right"/>
    </xf>
    <xf numFmtId="9" fontId="68" fillId="2" borderId="5" xfId="2" applyFont="1" applyFill="1" applyBorder="1" applyAlignment="1">
      <alignment horizontal="right"/>
    </xf>
    <xf numFmtId="9" fontId="68" fillId="2" borderId="0" xfId="2" applyFont="1" applyFill="1" applyBorder="1" applyAlignment="1">
      <alignment horizontal="right"/>
    </xf>
    <xf numFmtId="9" fontId="68" fillId="2" borderId="0" xfId="2" applyNumberFormat="1" applyFont="1" applyFill="1" applyBorder="1" applyAlignment="1">
      <alignment horizontal="right"/>
    </xf>
    <xf numFmtId="0" fontId="0" fillId="0" borderId="4" xfId="0" applyBorder="1" applyAlignment="1">
      <alignment horizontal="center"/>
    </xf>
    <xf numFmtId="0" fontId="0" fillId="0" borderId="9" xfId="0" applyBorder="1" applyAlignment="1">
      <alignment horizontal="center" wrapText="1"/>
    </xf>
    <xf numFmtId="0" fontId="0" fillId="0" borderId="0" xfId="0" applyFont="1" applyFill="1" applyBorder="1" applyAlignment="1">
      <alignment horizontal="right"/>
    </xf>
    <xf numFmtId="0" fontId="0" fillId="0" borderId="2" xfId="0" applyFont="1" applyFill="1" applyBorder="1" applyAlignment="1">
      <alignment horizontal="right"/>
    </xf>
    <xf numFmtId="9" fontId="35" fillId="2" borderId="0" xfId="2" applyFont="1" applyFill="1" applyBorder="1" applyAlignment="1">
      <alignment horizontal="right"/>
    </xf>
    <xf numFmtId="9" fontId="1" fillId="2" borderId="0" xfId="2" applyFont="1" applyFill="1" applyBorder="1" applyAlignment="1">
      <alignment horizontal="right"/>
    </xf>
    <xf numFmtId="9" fontId="1" fillId="2" borderId="2" xfId="2" applyFont="1" applyFill="1" applyBorder="1" applyAlignment="1">
      <alignment horizontal="right"/>
    </xf>
    <xf numFmtId="0" fontId="0" fillId="0" borderId="3" xfId="0" applyFont="1" applyFill="1" applyBorder="1" applyAlignment="1">
      <alignment horizontal="right"/>
    </xf>
    <xf numFmtId="0" fontId="0" fillId="0" borderId="8" xfId="0" applyFont="1" applyFill="1" applyBorder="1" applyAlignment="1">
      <alignment horizontal="right"/>
    </xf>
    <xf numFmtId="0" fontId="68" fillId="0" borderId="9" xfId="0" applyFont="1" applyBorder="1" applyAlignment="1">
      <alignment horizontal="right" wrapText="1"/>
    </xf>
    <xf numFmtId="0" fontId="68" fillId="0" borderId="6" xfId="0" applyFont="1" applyFill="1" applyBorder="1" applyAlignment="1">
      <alignment horizontal="right"/>
    </xf>
    <xf numFmtId="0" fontId="68" fillId="0" borderId="3" xfId="0" applyFont="1" applyFill="1" applyBorder="1" applyAlignment="1">
      <alignment horizontal="right"/>
    </xf>
    <xf numFmtId="0" fontId="35" fillId="0" borderId="3" xfId="0" applyFont="1" applyFill="1" applyBorder="1" applyAlignment="1">
      <alignment horizontal="right"/>
    </xf>
    <xf numFmtId="0" fontId="2" fillId="0" borderId="9" xfId="0" applyFont="1" applyBorder="1" applyAlignment="1">
      <alignment horizontal="center" textRotation="90"/>
    </xf>
    <xf numFmtId="0" fontId="2" fillId="0" borderId="3" xfId="0" applyFont="1" applyBorder="1" applyAlignment="1">
      <alignment horizontal="center" textRotation="90"/>
    </xf>
    <xf numFmtId="0" fontId="1" fillId="0" borderId="2" xfId="0" applyFont="1" applyBorder="1" applyAlignment="1">
      <alignment horizontal="left"/>
    </xf>
    <xf numFmtId="0" fontId="1" fillId="0" borderId="8" xfId="0" applyFont="1" applyBorder="1" applyAlignment="1">
      <alignment horizontal="left"/>
    </xf>
    <xf numFmtId="0" fontId="35" fillId="0" borderId="3" xfId="0" applyFont="1" applyFill="1" applyBorder="1" applyAlignment="1">
      <alignment horizontal="right" vertical="center"/>
    </xf>
    <xf numFmtId="0" fontId="35" fillId="0" borderId="0" xfId="0" applyFont="1" applyBorder="1" applyAlignment="1">
      <alignment vertical="center" wrapText="1"/>
    </xf>
    <xf numFmtId="0" fontId="35" fillId="0" borderId="0" xfId="0" applyFont="1" applyBorder="1" applyAlignment="1">
      <alignment horizontal="left" vertical="center"/>
    </xf>
    <xf numFmtId="0" fontId="0" fillId="0" borderId="0" xfId="0" applyFont="1" applyFill="1" applyBorder="1" applyAlignment="1">
      <alignment horizontal="right" wrapText="1"/>
    </xf>
    <xf numFmtId="0" fontId="35" fillId="0" borderId="0" xfId="0" applyFont="1" applyFill="1" applyBorder="1" applyAlignment="1">
      <alignment horizontal="right" vertical="center"/>
    </xf>
    <xf numFmtId="0" fontId="35" fillId="0" borderId="3" xfId="0" applyFont="1" applyBorder="1" applyAlignment="1">
      <alignment horizontal="right" vertical="center"/>
    </xf>
    <xf numFmtId="0" fontId="1" fillId="0" borderId="5" xfId="0" applyFont="1" applyBorder="1" applyAlignment="1">
      <alignment horizontal="center"/>
    </xf>
    <xf numFmtId="0" fontId="1" fillId="0" borderId="6" xfId="0" applyFont="1" applyBorder="1" applyAlignment="1">
      <alignment horizontal="center"/>
    </xf>
    <xf numFmtId="0" fontId="1" fillId="0" borderId="0"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61" fillId="0" borderId="4" xfId="0" applyFont="1" applyBorder="1" applyAlignment="1">
      <alignment horizontal="left"/>
    </xf>
    <xf numFmtId="0" fontId="61" fillId="0" borderId="6" xfId="0" applyFont="1" applyBorder="1" applyAlignment="1">
      <alignment horizontal="left"/>
    </xf>
    <xf numFmtId="0" fontId="42" fillId="0" borderId="13" xfId="0" applyFont="1" applyFill="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68" fillId="0" borderId="9" xfId="0" applyFont="1" applyFill="1" applyBorder="1" applyAlignment="1">
      <alignment horizontal="right" wrapText="1"/>
    </xf>
    <xf numFmtId="0" fontId="68" fillId="0" borderId="9" xfId="0" applyFont="1" applyFill="1" applyBorder="1" applyAlignment="1">
      <alignment horizontal="right"/>
    </xf>
    <xf numFmtId="0" fontId="35" fillId="0" borderId="9" xfId="0" applyFont="1" applyBorder="1" applyAlignment="1">
      <alignment horizontal="center" vertical="center" wrapText="1"/>
    </xf>
    <xf numFmtId="0" fontId="35" fillId="0" borderId="9" xfId="0" applyFont="1" applyBorder="1" applyAlignment="1">
      <alignment horizontal="center" vertical="center"/>
    </xf>
    <xf numFmtId="0" fontId="35" fillId="0" borderId="0" xfId="0" applyFont="1" applyBorder="1" applyAlignment="1">
      <alignment horizontal="center" vertical="center"/>
    </xf>
    <xf numFmtId="0" fontId="0" fillId="0" borderId="9" xfId="0" applyFont="1" applyFill="1" applyBorder="1" applyAlignment="1">
      <alignment horizontal="right" wrapText="1"/>
    </xf>
    <xf numFmtId="0" fontId="0" fillId="0" borderId="9" xfId="0" applyFont="1" applyFill="1" applyBorder="1" applyAlignment="1">
      <alignment horizontal="right"/>
    </xf>
    <xf numFmtId="0" fontId="0" fillId="0" borderId="7" xfId="0" applyFont="1" applyFill="1" applyBorder="1" applyAlignment="1">
      <alignment horizontal="right"/>
    </xf>
    <xf numFmtId="0" fontId="0" fillId="0" borderId="9" xfId="0" applyFill="1" applyBorder="1" applyAlignment="1">
      <alignment horizontal="left" vertical="top" wrapText="1"/>
    </xf>
    <xf numFmtId="0" fontId="0" fillId="0" borderId="0" xfId="0" applyFill="1" applyBorder="1" applyAlignment="1">
      <alignment horizontal="center"/>
    </xf>
    <xf numFmtId="0" fontId="0" fillId="0" borderId="0" xfId="0" applyFill="1" applyBorder="1" applyAlignment="1">
      <alignment horizontal="right"/>
    </xf>
    <xf numFmtId="0" fontId="0" fillId="0" borderId="2" xfId="0" applyFill="1" applyBorder="1" applyAlignment="1">
      <alignment horizontal="right"/>
    </xf>
    <xf numFmtId="0" fontId="0" fillId="0" borderId="9"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right"/>
    </xf>
    <xf numFmtId="0" fontId="0" fillId="0" borderId="8" xfId="0" applyBorder="1" applyAlignment="1">
      <alignment horizontal="right"/>
    </xf>
    <xf numFmtId="0" fontId="0" fillId="0" borderId="3" xfId="0" applyFill="1" applyBorder="1" applyAlignment="1">
      <alignment horizontal="right"/>
    </xf>
    <xf numFmtId="0" fontId="0" fillId="0" borderId="8" xfId="0" applyFill="1" applyBorder="1" applyAlignment="1">
      <alignment horizontal="right"/>
    </xf>
    <xf numFmtId="0" fontId="0" fillId="0" borderId="9" xfId="0" applyBorder="1" applyAlignment="1">
      <alignment horizontal="right"/>
    </xf>
    <xf numFmtId="0" fontId="0" fillId="0" borderId="7" xfId="0" applyBorder="1" applyAlignment="1">
      <alignment horizontal="right"/>
    </xf>
    <xf numFmtId="0" fontId="0" fillId="0" borderId="0" xfId="0" applyBorder="1" applyAlignment="1">
      <alignment horizontal="right"/>
    </xf>
    <xf numFmtId="0" fontId="0" fillId="0" borderId="2" xfId="0" applyBorder="1" applyAlignment="1">
      <alignment horizontal="right"/>
    </xf>
    <xf numFmtId="0" fontId="0" fillId="0" borderId="0" xfId="0" applyBorder="1" applyAlignment="1">
      <alignment horizontal="center" vertical="top" wrapText="1"/>
    </xf>
    <xf numFmtId="0" fontId="68" fillId="0" borderId="9" xfId="0" applyFont="1" applyFill="1" applyBorder="1" applyAlignment="1">
      <alignment horizontal="center" vertical="center" wrapText="1"/>
    </xf>
    <xf numFmtId="0" fontId="68" fillId="0" borderId="9" xfId="0" applyFont="1" applyFill="1" applyBorder="1" applyAlignment="1">
      <alignment horizontal="center" vertical="center"/>
    </xf>
    <xf numFmtId="14" fontId="35" fillId="0" borderId="9" xfId="0" applyNumberFormat="1" applyFont="1" applyFill="1" applyBorder="1" applyAlignment="1">
      <alignment horizontal="left" vertical="center" wrapText="1"/>
    </xf>
    <xf numFmtId="0" fontId="35" fillId="0" borderId="9" xfId="0" applyFont="1" applyFill="1" applyBorder="1" applyAlignment="1">
      <alignment horizontal="left" vertical="center"/>
    </xf>
    <xf numFmtId="9" fontId="35" fillId="2" borderId="0" xfId="2" applyFont="1" applyFill="1" applyBorder="1" applyAlignment="1">
      <alignment horizontal="right" vertical="center"/>
    </xf>
    <xf numFmtId="0" fontId="2" fillId="0" borderId="0" xfId="0" applyFont="1" applyFill="1" applyBorder="1" applyAlignment="1">
      <alignment horizontal="center" textRotation="90"/>
    </xf>
    <xf numFmtId="0" fontId="2" fillId="0" borderId="3" xfId="0" applyFont="1" applyFill="1" applyBorder="1" applyAlignment="1">
      <alignment horizontal="center" textRotation="90"/>
    </xf>
    <xf numFmtId="0" fontId="0" fillId="0" borderId="9" xfId="0" applyFill="1" applyBorder="1" applyAlignment="1">
      <alignment horizontal="left" wrapText="1"/>
    </xf>
    <xf numFmtId="0" fontId="0" fillId="0" borderId="7" xfId="0" applyFill="1" applyBorder="1" applyAlignment="1">
      <alignment horizontal="left"/>
    </xf>
    <xf numFmtId="0" fontId="0" fillId="0" borderId="9" xfId="0" applyFont="1" applyFill="1" applyBorder="1" applyAlignment="1">
      <alignment horizontal="left" wrapText="1"/>
    </xf>
    <xf numFmtId="0" fontId="0" fillId="0" borderId="7" xfId="0" applyFont="1" applyFill="1" applyBorder="1" applyAlignment="1">
      <alignment horizontal="left"/>
    </xf>
    <xf numFmtId="0" fontId="68" fillId="0" borderId="4" xfId="0" applyFont="1" applyFill="1" applyBorder="1" applyAlignment="1">
      <alignment horizontal="left" wrapText="1"/>
    </xf>
    <xf numFmtId="0" fontId="68" fillId="0" borderId="9" xfId="0" applyFont="1" applyFill="1" applyBorder="1" applyAlignment="1">
      <alignment horizontal="left"/>
    </xf>
    <xf numFmtId="0" fontId="42" fillId="0" borderId="12" xfId="0" applyFont="1" applyFill="1" applyBorder="1" applyAlignment="1">
      <alignment horizontal="left" vertical="top"/>
    </xf>
    <xf numFmtId="0" fontId="42" fillId="0" borderId="13" xfId="0" applyFont="1" applyFill="1" applyBorder="1" applyAlignment="1">
      <alignment horizontal="left" vertical="top"/>
    </xf>
    <xf numFmtId="0" fontId="39" fillId="2" borderId="9" xfId="0" applyFont="1" applyFill="1" applyBorder="1" applyAlignment="1">
      <alignment horizontal="center" wrapText="1"/>
    </xf>
    <xf numFmtId="0" fontId="39" fillId="2" borderId="0" xfId="0" applyFont="1" applyFill="1" applyBorder="1" applyAlignment="1">
      <alignment horizontal="center" wrapText="1"/>
    </xf>
    <xf numFmtId="0" fontId="39" fillId="2" borderId="3" xfId="0" applyFont="1" applyFill="1" applyBorder="1" applyAlignment="1">
      <alignment horizontal="center" wrapText="1"/>
    </xf>
    <xf numFmtId="0" fontId="39" fillId="2" borderId="7" xfId="0" applyFont="1" applyFill="1" applyBorder="1" applyAlignment="1">
      <alignment horizontal="center" wrapText="1"/>
    </xf>
    <xf numFmtId="0" fontId="39" fillId="2" borderId="2" xfId="0" applyFont="1" applyFill="1" applyBorder="1" applyAlignment="1">
      <alignment horizontal="center" wrapText="1"/>
    </xf>
    <xf numFmtId="0" fontId="39" fillId="2" borderId="8" xfId="0" applyFont="1" applyFill="1" applyBorder="1" applyAlignment="1">
      <alignment horizontal="center" wrapText="1"/>
    </xf>
    <xf numFmtId="0" fontId="68" fillId="0" borderId="4" xfId="0" applyFont="1" applyFill="1" applyBorder="1" applyAlignment="1">
      <alignment horizontal="right"/>
    </xf>
    <xf numFmtId="0" fontId="42" fillId="0" borderId="12" xfId="0" applyFont="1" applyBorder="1" applyAlignment="1">
      <alignment horizontal="left" vertical="top"/>
    </xf>
    <xf numFmtId="0" fontId="42" fillId="0" borderId="13" xfId="0" applyFont="1" applyBorder="1" applyAlignment="1">
      <alignment horizontal="left" vertical="top"/>
    </xf>
    <xf numFmtId="0" fontId="35" fillId="0" borderId="9" xfId="0" applyFont="1" applyFill="1" applyBorder="1" applyAlignment="1">
      <alignment horizontal="right"/>
    </xf>
    <xf numFmtId="14" fontId="35" fillId="0" borderId="9" xfId="0" applyNumberFormat="1" applyFont="1" applyFill="1" applyBorder="1" applyAlignment="1">
      <alignment horizontal="left" wrapText="1"/>
    </xf>
    <xf numFmtId="0" fontId="35" fillId="0" borderId="9" xfId="0" applyFont="1" applyFill="1" applyBorder="1" applyAlignment="1">
      <alignment horizontal="left"/>
    </xf>
    <xf numFmtId="0" fontId="0" fillId="0" borderId="9" xfId="0" applyFont="1" applyBorder="1" applyAlignment="1">
      <alignment horizontal="left" wrapText="1"/>
    </xf>
    <xf numFmtId="0" fontId="0" fillId="0" borderId="7" xfId="0" applyFont="1" applyBorder="1" applyAlignment="1">
      <alignment horizontal="left"/>
    </xf>
    <xf numFmtId="0" fontId="68" fillId="0" borderId="5" xfId="0" applyFont="1" applyBorder="1" applyAlignment="1">
      <alignment horizontal="left" wrapText="1" shrinkToFit="1"/>
    </xf>
    <xf numFmtId="0" fontId="68" fillId="0" borderId="6" xfId="0" applyFont="1" applyBorder="1" applyAlignment="1">
      <alignment horizontal="left" wrapText="1" shrinkToFit="1"/>
    </xf>
    <xf numFmtId="0" fontId="35" fillId="0" borderId="0" xfId="0" applyFont="1" applyBorder="1" applyAlignment="1">
      <alignment horizontal="left" wrapText="1" shrinkToFit="1"/>
    </xf>
    <xf numFmtId="0" fontId="35" fillId="0" borderId="3" xfId="0" applyFont="1" applyBorder="1" applyAlignment="1">
      <alignment horizontal="left" wrapText="1" shrinkToFit="1"/>
    </xf>
    <xf numFmtId="0" fontId="0" fillId="0" borderId="2" xfId="0" applyBorder="1" applyAlignment="1">
      <alignment horizontal="left" wrapText="1" shrinkToFit="1"/>
    </xf>
    <xf numFmtId="0" fontId="0" fillId="0" borderId="8" xfId="0" applyBorder="1" applyAlignment="1">
      <alignment horizontal="left" wrapText="1" shrinkToFit="1"/>
    </xf>
    <xf numFmtId="0" fontId="0" fillId="0" borderId="12" xfId="0" applyBorder="1" applyAlignment="1">
      <alignment horizontal="left" vertical="top" wrapText="1" shrinkToFit="1"/>
    </xf>
    <xf numFmtId="0" fontId="0" fillId="0" borderId="13" xfId="0" applyBorder="1" applyAlignment="1">
      <alignment horizontal="left" vertical="top" wrapText="1" shrinkToFit="1"/>
    </xf>
    <xf numFmtId="0" fontId="42" fillId="0" borderId="12" xfId="0" applyFont="1" applyBorder="1" applyAlignment="1">
      <alignment horizontal="left" vertical="top" wrapText="1" shrinkToFit="1"/>
    </xf>
    <xf numFmtId="0" fontId="42" fillId="0" borderId="13" xfId="0" applyFont="1" applyBorder="1" applyAlignment="1">
      <alignment horizontal="left" vertical="top" wrapText="1" shrinkToFit="1"/>
    </xf>
    <xf numFmtId="0" fontId="0" fillId="0" borderId="9" xfId="0" applyFont="1" applyFill="1" applyBorder="1" applyAlignment="1">
      <alignment horizontal="left" wrapText="1" shrinkToFit="1"/>
    </xf>
    <xf numFmtId="0" fontId="0" fillId="0" borderId="7" xfId="0" applyFont="1" applyFill="1" applyBorder="1" applyAlignment="1">
      <alignment horizontal="left" wrapText="1" shrinkToFit="1"/>
    </xf>
    <xf numFmtId="0" fontId="0" fillId="0" borderId="0" xfId="0" applyFont="1" applyFill="1" applyBorder="1" applyAlignment="1">
      <alignment horizontal="right" wrapText="1" shrinkToFit="1"/>
    </xf>
    <xf numFmtId="0" fontId="0" fillId="0" borderId="2" xfId="0" applyFont="1" applyFill="1" applyBorder="1" applyAlignment="1">
      <alignment horizontal="right" wrapText="1" shrinkToFit="1"/>
    </xf>
    <xf numFmtId="9" fontId="35" fillId="2" borderId="0" xfId="2" applyFont="1" applyFill="1" applyBorder="1" applyAlignment="1">
      <alignment horizontal="right" wrapText="1" shrinkToFit="1"/>
    </xf>
    <xf numFmtId="0" fontId="0" fillId="0" borderId="3" xfId="0" applyFont="1" applyFill="1" applyBorder="1" applyAlignment="1">
      <alignment horizontal="right" wrapText="1" shrinkToFit="1"/>
    </xf>
    <xf numFmtId="0" fontId="0" fillId="0" borderId="8" xfId="0" applyFont="1" applyFill="1" applyBorder="1" applyAlignment="1">
      <alignment horizontal="right" wrapText="1" shrinkToFit="1"/>
    </xf>
    <xf numFmtId="0" fontId="0" fillId="0" borderId="9" xfId="0" applyFont="1" applyFill="1" applyBorder="1" applyAlignment="1">
      <alignment horizontal="right" wrapText="1" shrinkToFit="1"/>
    </xf>
    <xf numFmtId="9" fontId="1" fillId="2" borderId="9" xfId="2" applyFont="1" applyFill="1" applyBorder="1" applyAlignment="1">
      <alignment horizontal="right" wrapText="1" shrinkToFit="1"/>
    </xf>
    <xf numFmtId="9" fontId="1" fillId="2" borderId="2" xfId="2" applyFont="1" applyFill="1" applyBorder="1" applyAlignment="1">
      <alignment horizontal="right" wrapText="1" shrinkToFit="1"/>
    </xf>
    <xf numFmtId="0" fontId="35" fillId="0" borderId="9" xfId="0" applyFont="1" applyBorder="1" applyAlignment="1">
      <alignment vertical="center" wrapText="1" shrinkToFit="1"/>
    </xf>
    <xf numFmtId="0" fontId="35" fillId="0" borderId="9" xfId="0" applyFont="1" applyBorder="1" applyAlignment="1">
      <alignment horizontal="left" vertical="center" wrapText="1" shrinkToFit="1"/>
    </xf>
    <xf numFmtId="0" fontId="35" fillId="0" borderId="0" xfId="0" applyFont="1" applyFill="1" applyBorder="1" applyAlignment="1">
      <alignment horizontal="right" wrapText="1" shrinkToFit="1"/>
    </xf>
    <xf numFmtId="0" fontId="35" fillId="0" borderId="3" xfId="0" applyFont="1" applyFill="1" applyBorder="1" applyAlignment="1">
      <alignment horizontal="right" wrapText="1" shrinkToFit="1"/>
    </xf>
    <xf numFmtId="0" fontId="68" fillId="0" borderId="6" xfId="0" applyFont="1" applyFill="1" applyBorder="1" applyAlignment="1">
      <alignment horizontal="right" wrapText="1" shrinkToFit="1"/>
    </xf>
    <xf numFmtId="0" fontId="68" fillId="0" borderId="3" xfId="0" applyFont="1" applyFill="1" applyBorder="1" applyAlignment="1">
      <alignment horizontal="right" wrapText="1" shrinkToFit="1"/>
    </xf>
    <xf numFmtId="0" fontId="68" fillId="0" borderId="5" xfId="0" applyFont="1" applyFill="1" applyBorder="1" applyAlignment="1">
      <alignment horizontal="right" wrapText="1" shrinkToFit="1"/>
    </xf>
    <xf numFmtId="0" fontId="68" fillId="0" borderId="0" xfId="0" applyFont="1" applyFill="1" applyBorder="1" applyAlignment="1">
      <alignment horizontal="right" wrapText="1" shrinkToFit="1"/>
    </xf>
    <xf numFmtId="9" fontId="68" fillId="2" borderId="5" xfId="2" applyFont="1" applyFill="1" applyBorder="1" applyAlignment="1">
      <alignment horizontal="right" wrapText="1" shrinkToFit="1"/>
    </xf>
    <xf numFmtId="9" fontId="68" fillId="2" borderId="0" xfId="2" applyFont="1" applyFill="1" applyBorder="1" applyAlignment="1">
      <alignment horizontal="right" wrapText="1" shrinkToFit="1"/>
    </xf>
    <xf numFmtId="9" fontId="1" fillId="2" borderId="7" xfId="2" applyFont="1" applyFill="1" applyBorder="1" applyAlignment="1">
      <alignment horizontal="right" wrapText="1" shrinkToFit="1"/>
    </xf>
    <xf numFmtId="9" fontId="1" fillId="2" borderId="0" xfId="2" applyFont="1" applyFill="1" applyBorder="1" applyAlignment="1">
      <alignment horizontal="right" wrapText="1" shrinkToFit="1"/>
    </xf>
    <xf numFmtId="0" fontId="0" fillId="0" borderId="0" xfId="0" applyFill="1" applyBorder="1" applyAlignment="1">
      <alignment horizontal="right" wrapText="1" shrinkToFit="1"/>
    </xf>
    <xf numFmtId="0" fontId="0" fillId="0" borderId="5" xfId="0" applyBorder="1" applyAlignment="1">
      <alignment horizontal="center" wrapText="1" shrinkToFit="1"/>
    </xf>
    <xf numFmtId="0" fontId="0" fillId="0" borderId="6" xfId="0" applyBorder="1" applyAlignment="1">
      <alignment horizontal="center" wrapText="1" shrinkToFit="1"/>
    </xf>
    <xf numFmtId="0" fontId="0" fillId="0" borderId="0" xfId="0" applyBorder="1" applyAlignment="1">
      <alignment horizontal="center" wrapText="1" shrinkToFit="1"/>
    </xf>
    <xf numFmtId="0" fontId="0" fillId="0" borderId="3" xfId="0" applyBorder="1" applyAlignment="1">
      <alignment horizontal="center" wrapText="1" shrinkToFit="1"/>
    </xf>
    <xf numFmtId="0" fontId="2" fillId="0" borderId="0" xfId="0" applyFont="1" applyFill="1" applyBorder="1" applyAlignment="1">
      <alignment horizontal="center" textRotation="90" wrapText="1" shrinkToFit="1"/>
    </xf>
    <xf numFmtId="0" fontId="2" fillId="0" borderId="3" xfId="0" applyFont="1" applyFill="1" applyBorder="1" applyAlignment="1">
      <alignment horizontal="center" textRotation="90" wrapText="1" shrinkToFit="1"/>
    </xf>
    <xf numFmtId="0" fontId="68" fillId="0" borderId="0" xfId="0" applyFont="1" applyBorder="1" applyAlignment="1">
      <alignment horizontal="left" wrapText="1" shrinkToFit="1"/>
    </xf>
    <xf numFmtId="0" fontId="68" fillId="0" borderId="3" xfId="0" applyFont="1" applyBorder="1" applyAlignment="1">
      <alignment horizontal="left" wrapText="1" shrinkToFit="1"/>
    </xf>
    <xf numFmtId="0" fontId="68" fillId="0" borderId="6" xfId="0" applyFont="1" applyFill="1" applyBorder="1" applyAlignment="1">
      <alignment horizontal="right" wrapText="1"/>
    </xf>
    <xf numFmtId="0" fontId="68" fillId="0" borderId="3" xfId="0" applyFont="1" applyFill="1" applyBorder="1" applyAlignment="1">
      <alignment horizontal="right" wrapText="1"/>
    </xf>
    <xf numFmtId="9" fontId="68" fillId="2" borderId="9" xfId="2" applyFont="1" applyFill="1" applyBorder="1" applyAlignment="1">
      <alignment horizontal="right" wrapText="1"/>
    </xf>
    <xf numFmtId="0" fontId="68" fillId="0" borderId="9" xfId="0" applyFont="1" applyFill="1" applyBorder="1" applyAlignment="1">
      <alignment horizontal="left" wrapText="1"/>
    </xf>
    <xf numFmtId="0" fontId="68" fillId="0" borderId="5" xfId="0" applyFont="1" applyFill="1" applyBorder="1" applyAlignment="1">
      <alignment horizontal="right" wrapText="1"/>
    </xf>
    <xf numFmtId="0" fontId="68" fillId="0" borderId="0" xfId="0" applyFont="1" applyFill="1" applyBorder="1" applyAlignment="1">
      <alignment horizontal="right" wrapText="1"/>
    </xf>
    <xf numFmtId="9" fontId="35" fillId="2" borderId="9" xfId="2" applyFont="1" applyFill="1" applyBorder="1" applyAlignment="1">
      <alignment horizontal="right" wrapText="1"/>
    </xf>
    <xf numFmtId="0" fontId="35" fillId="0" borderId="0" xfId="0" applyFont="1" applyFill="1" applyBorder="1" applyAlignment="1">
      <alignment horizontal="right" wrapText="1"/>
    </xf>
    <xf numFmtId="0" fontId="35" fillId="0" borderId="3" xfId="0" applyFont="1" applyFill="1" applyBorder="1" applyAlignment="1">
      <alignment horizontal="right" wrapText="1"/>
    </xf>
    <xf numFmtId="0" fontId="35" fillId="0" borderId="9" xfId="0" applyFont="1" applyFill="1" applyBorder="1" applyAlignment="1">
      <alignment horizontal="right" wrapText="1"/>
    </xf>
    <xf numFmtId="9" fontId="68" fillId="2" borderId="0" xfId="2" applyFont="1" applyFill="1" applyBorder="1" applyAlignment="1">
      <alignment horizontal="right" wrapText="1"/>
    </xf>
    <xf numFmtId="0" fontId="68" fillId="0" borderId="4" xfId="0" applyFont="1" applyFill="1" applyBorder="1" applyAlignment="1">
      <alignment horizontal="right" wrapText="1"/>
    </xf>
    <xf numFmtId="9" fontId="35" fillId="2" borderId="0" xfId="2" applyFont="1" applyFill="1" applyBorder="1" applyAlignment="1">
      <alignment horizontal="right" wrapText="1"/>
    </xf>
    <xf numFmtId="0" fontId="0" fillId="0" borderId="3" xfId="0" applyBorder="1" applyAlignment="1">
      <alignment horizontal="center" wrapText="1"/>
    </xf>
    <xf numFmtId="0" fontId="2" fillId="0" borderId="0" xfId="0" applyFont="1" applyFill="1" applyBorder="1" applyAlignment="1">
      <alignment horizontal="center" textRotation="90" wrapText="1"/>
    </xf>
    <xf numFmtId="0" fontId="2" fillId="0" borderId="3" xfId="0" applyFont="1" applyFill="1" applyBorder="1" applyAlignment="1">
      <alignment horizontal="center" textRotation="90" wrapText="1"/>
    </xf>
    <xf numFmtId="0" fontId="0" fillId="0" borderId="5" xfId="0" applyBorder="1" applyAlignment="1">
      <alignment horizontal="center" wrapText="1"/>
    </xf>
    <xf numFmtId="0" fontId="0" fillId="0" borderId="6" xfId="0" applyBorder="1" applyAlignment="1">
      <alignment horizontal="center" wrapText="1"/>
    </xf>
    <xf numFmtId="0" fontId="72" fillId="0" borderId="0" xfId="0" applyFont="1" applyAlignment="1">
      <alignment horizontal="center"/>
    </xf>
    <xf numFmtId="0" fontId="39" fillId="0" borderId="0" xfId="0" applyFont="1" applyAlignment="1">
      <alignment horizontal="left" vertical="top" wrapText="1"/>
    </xf>
    <xf numFmtId="0" fontId="39" fillId="0" borderId="1" xfId="0" applyFont="1" applyBorder="1" applyAlignment="1">
      <alignment horizontal="left" vertical="top" wrapText="1"/>
    </xf>
    <xf numFmtId="0" fontId="0" fillId="2" borderId="10" xfId="0" applyFill="1" applyBorder="1" applyAlignment="1">
      <alignment horizontal="left" wrapText="1" shrinkToFit="1"/>
    </xf>
    <xf numFmtId="0" fontId="0" fillId="0" borderId="10" xfId="0" applyBorder="1" applyAlignment="1">
      <alignment horizontal="center" wrapText="1" shrinkToFit="1"/>
    </xf>
    <xf numFmtId="0" fontId="0" fillId="2" borderId="2" xfId="0" applyFill="1" applyBorder="1" applyAlignment="1">
      <alignment horizontal="center" wrapText="1" shrinkToFit="1"/>
    </xf>
    <xf numFmtId="0" fontId="0" fillId="0" borderId="0" xfId="0" applyAlignment="1">
      <alignment horizontal="center" wrapText="1" shrinkToFit="1"/>
    </xf>
    <xf numFmtId="0" fontId="34" fillId="3" borderId="4" xfId="0" applyFont="1" applyFill="1" applyBorder="1" applyAlignment="1">
      <alignment horizontal="center" wrapText="1" shrinkToFit="1"/>
    </xf>
    <xf numFmtId="0" fontId="34" fillId="3" borderId="5" xfId="0" applyFont="1" applyFill="1" applyBorder="1" applyAlignment="1">
      <alignment horizontal="center" wrapText="1" shrinkToFit="1"/>
    </xf>
    <xf numFmtId="0" fontId="34" fillId="3" borderId="6" xfId="0" applyFont="1" applyFill="1" applyBorder="1" applyAlignment="1">
      <alignment horizontal="center" wrapText="1" shrinkToFit="1"/>
    </xf>
    <xf numFmtId="0" fontId="0" fillId="2" borderId="10" xfId="0" applyFill="1" applyBorder="1" applyAlignment="1">
      <alignment horizontal="center" wrapText="1" shrinkToFit="1"/>
    </xf>
    <xf numFmtId="0" fontId="0" fillId="0" borderId="10" xfId="0" applyNumberFormat="1" applyFill="1" applyBorder="1" applyAlignment="1">
      <alignment horizontal="left" wrapText="1" shrinkToFit="1"/>
    </xf>
    <xf numFmtId="0" fontId="34" fillId="3" borderId="9" xfId="0" applyFont="1" applyFill="1" applyBorder="1" applyAlignment="1">
      <alignment horizontal="center" wrapText="1" shrinkToFit="1"/>
    </xf>
    <xf numFmtId="0" fontId="9" fillId="3" borderId="0" xfId="0" applyFont="1" applyFill="1" applyBorder="1" applyAlignment="1">
      <alignment horizontal="center" wrapText="1" shrinkToFit="1"/>
    </xf>
    <xf numFmtId="0" fontId="9" fillId="3" borderId="3" xfId="0" applyFont="1" applyFill="1" applyBorder="1" applyAlignment="1">
      <alignment horizontal="center" wrapText="1" shrinkToFit="1"/>
    </xf>
    <xf numFmtId="0" fontId="0" fillId="2" borderId="15" xfId="0" applyFill="1" applyBorder="1" applyAlignment="1">
      <alignment horizontal="center" wrapText="1" shrinkToFit="1"/>
    </xf>
    <xf numFmtId="0" fontId="0" fillId="0" borderId="2" xfId="0" applyFill="1" applyBorder="1" applyAlignment="1">
      <alignment horizontal="center" wrapText="1" shrinkToFit="1"/>
    </xf>
    <xf numFmtId="0" fontId="0" fillId="0" borderId="8" xfId="0" applyFill="1" applyBorder="1" applyAlignment="1">
      <alignment horizontal="center" wrapText="1" shrinkToFit="1"/>
    </xf>
    <xf numFmtId="0" fontId="0" fillId="0" borderId="10" xfId="0" applyFill="1" applyBorder="1" applyAlignment="1">
      <alignment horizontal="center" wrapText="1" shrinkToFit="1"/>
    </xf>
    <xf numFmtId="0" fontId="0" fillId="0" borderId="15" xfId="0" applyFill="1" applyBorder="1" applyAlignment="1">
      <alignment horizontal="center" wrapText="1" shrinkToFit="1"/>
    </xf>
    <xf numFmtId="0" fontId="0" fillId="3" borderId="9" xfId="0" applyFill="1" applyBorder="1" applyAlignment="1">
      <alignment horizontal="center" wrapText="1" shrinkToFit="1"/>
    </xf>
    <xf numFmtId="0" fontId="0" fillId="3" borderId="0" xfId="0" applyFill="1" applyBorder="1" applyAlignment="1">
      <alignment horizontal="center" wrapText="1" shrinkToFit="1"/>
    </xf>
    <xf numFmtId="0" fontId="0" fillId="0" borderId="0" xfId="0" applyAlignment="1">
      <alignment horizontal="right" wrapText="1"/>
    </xf>
    <xf numFmtId="0" fontId="35" fillId="0" borderId="0" xfId="0" applyFont="1" applyAlignment="1">
      <alignment horizontal="center" wrapText="1"/>
    </xf>
    <xf numFmtId="0" fontId="0" fillId="0" borderId="0" xfId="0" applyAlignment="1">
      <alignment horizontal="center" wrapText="1"/>
    </xf>
    <xf numFmtId="0" fontId="35" fillId="0" borderId="0" xfId="0" applyFont="1" applyFill="1" applyAlignment="1">
      <alignment horizontal="right" wrapText="1"/>
    </xf>
    <xf numFmtId="0" fontId="36" fillId="0" borderId="1" xfId="0" applyFont="1" applyBorder="1" applyAlignment="1">
      <alignment horizontal="center" wrapText="1"/>
    </xf>
    <xf numFmtId="0" fontId="5" fillId="0" borderId="40" xfId="0" applyFont="1" applyBorder="1" applyAlignment="1">
      <alignment horizontal="left" vertical="top" wrapText="1"/>
    </xf>
    <xf numFmtId="0" fontId="5" fillId="0" borderId="18" xfId="0" applyFont="1" applyBorder="1" applyAlignment="1">
      <alignment horizontal="left" vertical="top" wrapText="1"/>
    </xf>
  </cellXfs>
  <cellStyles count="5">
    <cellStyle name="Hyperlink" xfId="1" builtinId="8"/>
    <cellStyle name="Normal" xfId="0" builtinId="0"/>
    <cellStyle name="Percent" xfId="2" builtinId="5"/>
    <cellStyle name="Percent 2" xfId="3" xr:uid="{00000000-0005-0000-0000-000003000000}"/>
    <cellStyle name="Style 1" xfId="4" xr:uid="{00000000-0005-0000-0000-000004000000}"/>
  </cellStyles>
  <dxfs count="714">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FFFF00"/>
        </patternFill>
      </fill>
    </dxf>
    <dxf>
      <fill>
        <patternFill>
          <bgColor rgb="FFFFFF00"/>
        </patternFill>
      </fill>
    </dxf>
    <dxf>
      <fill>
        <patternFill>
          <bgColor rgb="FFFFFF00"/>
        </patternFill>
      </fill>
    </dxf>
    <dxf>
      <fill>
        <patternFill>
          <bgColor rgb="FF006600"/>
        </patternFill>
      </fill>
    </dxf>
    <dxf>
      <fill>
        <patternFill>
          <bgColor rgb="FFFFFF00"/>
        </patternFill>
      </fill>
    </dxf>
    <dxf>
      <fill>
        <patternFill>
          <bgColor rgb="FFFF0000"/>
        </patternFill>
      </fill>
    </dxf>
    <dxf>
      <font>
        <color rgb="FF0000FF"/>
      </font>
    </dxf>
  </dxfs>
  <tableStyles count="0" defaultTableStyle="TableStyleMedium9" defaultPivotStyle="PivotStyleLight16"/>
  <colors>
    <mruColors>
      <color rgb="FF0000FF"/>
      <color rgb="FFFFFF99"/>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22</xdr:row>
      <xdr:rowOff>203200</xdr:rowOff>
    </xdr:from>
    <xdr:to>
      <xdr:col>3</xdr:col>
      <xdr:colOff>355600</xdr:colOff>
      <xdr:row>22</xdr:row>
      <xdr:rowOff>609600</xdr:rowOff>
    </xdr:to>
    <xdr:sp macro="" textlink="">
      <xdr:nvSpPr>
        <xdr:cNvPr id="7169"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31750</xdr:colOff>
      <xdr:row>22</xdr:row>
      <xdr:rowOff>241300</xdr:rowOff>
    </xdr:from>
    <xdr:to>
      <xdr:col>4</xdr:col>
      <xdr:colOff>336550</xdr:colOff>
      <xdr:row>22</xdr:row>
      <xdr:rowOff>590550</xdr:rowOff>
    </xdr:to>
    <xdr:sp macro="" textlink="">
      <xdr:nvSpPr>
        <xdr:cNvPr id="7170"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69850</xdr:colOff>
      <xdr:row>23</xdr:row>
      <xdr:rowOff>31750</xdr:rowOff>
    </xdr:from>
    <xdr:to>
      <xdr:col>3</xdr:col>
      <xdr:colOff>381000</xdr:colOff>
      <xdr:row>24</xdr:row>
      <xdr:rowOff>0</xdr:rowOff>
    </xdr:to>
    <xdr:sp macro="" textlink="">
      <xdr:nvSpPr>
        <xdr:cNvPr id="7171"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50800</xdr:colOff>
      <xdr:row>23</xdr:row>
      <xdr:rowOff>50800</xdr:rowOff>
    </xdr:from>
    <xdr:to>
      <xdr:col>4</xdr:col>
      <xdr:colOff>355600</xdr:colOff>
      <xdr:row>23</xdr:row>
      <xdr:rowOff>400050</xdr:rowOff>
    </xdr:to>
    <xdr:sp macro="" textlink="">
      <xdr:nvSpPr>
        <xdr:cNvPr id="717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19050</xdr:colOff>
      <xdr:row>4</xdr:row>
      <xdr:rowOff>381000</xdr:rowOff>
    </xdr:from>
    <xdr:to>
      <xdr:col>3</xdr:col>
      <xdr:colOff>510540</xdr:colOff>
      <xdr:row>5</xdr:row>
      <xdr:rowOff>228600</xdr:rowOff>
    </xdr:to>
    <xdr:sp macro="" textlink="">
      <xdr:nvSpPr>
        <xdr:cNvPr id="6149" name="Check Box 5" hidden="1">
          <a:extLst>
            <a:ext uri="{63B3BB69-23CF-44E3-9099-C40C66FF867C}">
              <a14:compatExt xmlns:a14="http://schemas.microsoft.com/office/drawing/2010/main"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31750</xdr:colOff>
      <xdr:row>12</xdr:row>
      <xdr:rowOff>393700</xdr:rowOff>
    </xdr:from>
    <xdr:to>
      <xdr:col>3</xdr:col>
      <xdr:colOff>525780</xdr:colOff>
      <xdr:row>13</xdr:row>
      <xdr:rowOff>228600</xdr:rowOff>
    </xdr:to>
    <xdr:sp macro="" textlink="">
      <xdr:nvSpPr>
        <xdr:cNvPr id="6150" name="Check Box 6" hidden="1">
          <a:extLst>
            <a:ext uri="{63B3BB69-23CF-44E3-9099-C40C66FF867C}">
              <a14:compatExt xmlns:a14="http://schemas.microsoft.com/office/drawing/2010/main"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19050</xdr:colOff>
      <xdr:row>3</xdr:row>
      <xdr:rowOff>438150</xdr:rowOff>
    </xdr:from>
    <xdr:to>
      <xdr:col>0</xdr:col>
      <xdr:colOff>510540</xdr:colOff>
      <xdr:row>4</xdr:row>
      <xdr:rowOff>213360</xdr:rowOff>
    </xdr:to>
    <xdr:sp macro="" textlink="">
      <xdr:nvSpPr>
        <xdr:cNvPr id="6157" name="Check Box 13" hidden="1">
          <a:extLst>
            <a:ext uri="{63B3BB69-23CF-44E3-9099-C40C66FF867C}">
              <a14:compatExt xmlns:a14="http://schemas.microsoft.com/office/drawing/2010/main"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xdr:row>
      <xdr:rowOff>361950</xdr:rowOff>
    </xdr:from>
    <xdr:to>
      <xdr:col>0</xdr:col>
      <xdr:colOff>487680</xdr:colOff>
      <xdr:row>5</xdr:row>
      <xdr:rowOff>213360</xdr:rowOff>
    </xdr:to>
    <xdr:sp macro="" textlink="">
      <xdr:nvSpPr>
        <xdr:cNvPr id="6158" name="Check Box 14" hidden="1">
          <a:extLst>
            <a:ext uri="{63B3BB69-23CF-44E3-9099-C40C66FF867C}">
              <a14:compatExt xmlns:a14="http://schemas.microsoft.com/office/drawing/2010/main"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19050</xdr:colOff>
      <xdr:row>5</xdr:row>
      <xdr:rowOff>381000</xdr:rowOff>
    </xdr:from>
    <xdr:to>
      <xdr:col>0</xdr:col>
      <xdr:colOff>510540</xdr:colOff>
      <xdr:row>6</xdr:row>
      <xdr:rowOff>228600</xdr:rowOff>
    </xdr:to>
    <xdr:sp macro="" textlink="">
      <xdr:nvSpPr>
        <xdr:cNvPr id="6159" name="Check Box 15" hidden="1">
          <a:extLst>
            <a:ext uri="{63B3BB69-23CF-44E3-9099-C40C66FF867C}">
              <a14:compatExt xmlns:a14="http://schemas.microsoft.com/office/drawing/2010/main"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19050</xdr:colOff>
      <xdr:row>6</xdr:row>
      <xdr:rowOff>381000</xdr:rowOff>
    </xdr:from>
    <xdr:to>
      <xdr:col>0</xdr:col>
      <xdr:colOff>510540</xdr:colOff>
      <xdr:row>7</xdr:row>
      <xdr:rowOff>228600</xdr:rowOff>
    </xdr:to>
    <xdr:sp macro="" textlink="">
      <xdr:nvSpPr>
        <xdr:cNvPr id="6160" name="Check Box 16" hidden="1">
          <a:extLst>
            <a:ext uri="{63B3BB69-23CF-44E3-9099-C40C66FF867C}">
              <a14:compatExt xmlns:a14="http://schemas.microsoft.com/office/drawing/2010/main"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7</xdr:row>
      <xdr:rowOff>393700</xdr:rowOff>
    </xdr:from>
    <xdr:to>
      <xdr:col>0</xdr:col>
      <xdr:colOff>487680</xdr:colOff>
      <xdr:row>8</xdr:row>
      <xdr:rowOff>243840</xdr:rowOff>
    </xdr:to>
    <xdr:sp macro="" textlink="">
      <xdr:nvSpPr>
        <xdr:cNvPr id="6161" name="Check Box 17" hidden="1">
          <a:extLst>
            <a:ext uri="{63B3BB69-23CF-44E3-9099-C40C66FF867C}">
              <a14:compatExt xmlns:a14="http://schemas.microsoft.com/office/drawing/2010/main"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13</xdr:row>
      <xdr:rowOff>361950</xdr:rowOff>
    </xdr:from>
    <xdr:to>
      <xdr:col>0</xdr:col>
      <xdr:colOff>487680</xdr:colOff>
      <xdr:row>13</xdr:row>
      <xdr:rowOff>632460</xdr:rowOff>
    </xdr:to>
    <xdr:sp macro="" textlink="">
      <xdr:nvSpPr>
        <xdr:cNvPr id="6162" name="Check Box 18" hidden="1">
          <a:extLst>
            <a:ext uri="{63B3BB69-23CF-44E3-9099-C40C66FF867C}">
              <a14:compatExt xmlns:a14="http://schemas.microsoft.com/office/drawing/2010/main"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xdr:row>
      <xdr:rowOff>463550</xdr:rowOff>
    </xdr:from>
    <xdr:to>
      <xdr:col>3</xdr:col>
      <xdr:colOff>502920</xdr:colOff>
      <xdr:row>4</xdr:row>
      <xdr:rowOff>236220</xdr:rowOff>
    </xdr:to>
    <xdr:sp macro="" textlink="">
      <xdr:nvSpPr>
        <xdr:cNvPr id="6163" name="Check Box 19" hidden="1">
          <a:extLst>
            <a:ext uri="{63B3BB69-23CF-44E3-9099-C40C66FF867C}">
              <a14:compatExt xmlns:a14="http://schemas.microsoft.com/office/drawing/2010/main"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5</xdr:row>
      <xdr:rowOff>469900</xdr:rowOff>
    </xdr:from>
    <xdr:to>
      <xdr:col>3</xdr:col>
      <xdr:colOff>487680</xdr:colOff>
      <xdr:row>6</xdr:row>
      <xdr:rowOff>266700</xdr:rowOff>
    </xdr:to>
    <xdr:sp macro="" textlink="">
      <xdr:nvSpPr>
        <xdr:cNvPr id="6164" name="Check Box 20" hidden="1">
          <a:extLst>
            <a:ext uri="{63B3BB69-23CF-44E3-9099-C40C66FF867C}">
              <a14:compatExt xmlns:a14="http://schemas.microsoft.com/office/drawing/2010/main"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6</xdr:row>
      <xdr:rowOff>381000</xdr:rowOff>
    </xdr:from>
    <xdr:to>
      <xdr:col>3</xdr:col>
      <xdr:colOff>487680</xdr:colOff>
      <xdr:row>7</xdr:row>
      <xdr:rowOff>228600</xdr:rowOff>
    </xdr:to>
    <xdr:sp macro="" textlink="">
      <xdr:nvSpPr>
        <xdr:cNvPr id="6165" name="Check Box 21" hidden="1">
          <a:extLst>
            <a:ext uri="{63B3BB69-23CF-44E3-9099-C40C66FF867C}">
              <a14:compatExt xmlns:a14="http://schemas.microsoft.com/office/drawing/2010/main"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7</xdr:row>
      <xdr:rowOff>393700</xdr:rowOff>
    </xdr:from>
    <xdr:to>
      <xdr:col>3</xdr:col>
      <xdr:colOff>487680</xdr:colOff>
      <xdr:row>8</xdr:row>
      <xdr:rowOff>243840</xdr:rowOff>
    </xdr:to>
    <xdr:sp macro="" textlink="">
      <xdr:nvSpPr>
        <xdr:cNvPr id="6166" name="Check Box 22" hidden="1">
          <a:extLst>
            <a:ext uri="{63B3BB69-23CF-44E3-9099-C40C66FF867C}">
              <a14:compatExt xmlns:a14="http://schemas.microsoft.com/office/drawing/2010/main"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12700</xdr:colOff>
      <xdr:row>8</xdr:row>
      <xdr:rowOff>381000</xdr:rowOff>
    </xdr:from>
    <xdr:to>
      <xdr:col>3</xdr:col>
      <xdr:colOff>495300</xdr:colOff>
      <xdr:row>9</xdr:row>
      <xdr:rowOff>228600</xdr:rowOff>
    </xdr:to>
    <xdr:sp macro="" textlink="">
      <xdr:nvSpPr>
        <xdr:cNvPr id="6167" name="Check Box 23" hidden="1">
          <a:extLst>
            <a:ext uri="{63B3BB69-23CF-44E3-9099-C40C66FF867C}">
              <a14:compatExt xmlns:a14="http://schemas.microsoft.com/office/drawing/2010/main" spid="_x0000_s6167"/>
            </a:ext>
            <a:ext uri="{FF2B5EF4-FFF2-40B4-BE49-F238E27FC236}">
              <a16:creationId xmlns:a16="http://schemas.microsoft.com/office/drawing/2014/main" id="{00000000-0008-0000-0500-00001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9</xdr:row>
      <xdr:rowOff>393700</xdr:rowOff>
    </xdr:from>
    <xdr:to>
      <xdr:col>3</xdr:col>
      <xdr:colOff>487680</xdr:colOff>
      <xdr:row>10</xdr:row>
      <xdr:rowOff>243840</xdr:rowOff>
    </xdr:to>
    <xdr:sp macro="" textlink="">
      <xdr:nvSpPr>
        <xdr:cNvPr id="6168" name="Check Box 24" hidden="1">
          <a:extLst>
            <a:ext uri="{63B3BB69-23CF-44E3-9099-C40C66FF867C}">
              <a14:compatExt xmlns:a14="http://schemas.microsoft.com/office/drawing/2010/main"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12700</xdr:colOff>
      <xdr:row>10</xdr:row>
      <xdr:rowOff>381000</xdr:rowOff>
    </xdr:from>
    <xdr:to>
      <xdr:col>3</xdr:col>
      <xdr:colOff>495300</xdr:colOff>
      <xdr:row>11</xdr:row>
      <xdr:rowOff>228600</xdr:rowOff>
    </xdr:to>
    <xdr:sp macro="" textlink="">
      <xdr:nvSpPr>
        <xdr:cNvPr id="6169" name="Check Box 25" hidden="1">
          <a:extLst>
            <a:ext uri="{63B3BB69-23CF-44E3-9099-C40C66FF867C}">
              <a14:compatExt xmlns:a14="http://schemas.microsoft.com/office/drawing/2010/main"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31750</xdr:colOff>
      <xdr:row>11</xdr:row>
      <xdr:rowOff>381000</xdr:rowOff>
    </xdr:from>
    <xdr:to>
      <xdr:col>3</xdr:col>
      <xdr:colOff>518160</xdr:colOff>
      <xdr:row>12</xdr:row>
      <xdr:rowOff>114300</xdr:rowOff>
    </xdr:to>
    <xdr:sp macro="" textlink="">
      <xdr:nvSpPr>
        <xdr:cNvPr id="6170" name="Check Box 26" hidden="1">
          <a:extLst>
            <a:ext uri="{63B3BB69-23CF-44E3-9099-C40C66FF867C}">
              <a14:compatExt xmlns:a14="http://schemas.microsoft.com/office/drawing/2010/main"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12700</xdr:colOff>
      <xdr:row>13</xdr:row>
      <xdr:rowOff>381000</xdr:rowOff>
    </xdr:from>
    <xdr:to>
      <xdr:col>3</xdr:col>
      <xdr:colOff>495300</xdr:colOff>
      <xdr:row>13</xdr:row>
      <xdr:rowOff>647700</xdr:rowOff>
    </xdr:to>
    <xdr:sp macro="" textlink="">
      <xdr:nvSpPr>
        <xdr:cNvPr id="6179" name="Check Box 35" hidden="1">
          <a:extLst>
            <a:ext uri="{63B3BB69-23CF-44E3-9099-C40C66FF867C}">
              <a14:compatExt xmlns:a14="http://schemas.microsoft.com/office/drawing/2010/main" spid="_x0000_s6179"/>
            </a:ext>
            <a:ext uri="{FF2B5EF4-FFF2-40B4-BE49-F238E27FC236}">
              <a16:creationId xmlns:a16="http://schemas.microsoft.com/office/drawing/2014/main" id="{00000000-0008-0000-0500-00002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10</xdr:row>
      <xdr:rowOff>381000</xdr:rowOff>
    </xdr:from>
    <xdr:to>
      <xdr:col>0</xdr:col>
      <xdr:colOff>487680</xdr:colOff>
      <xdr:row>11</xdr:row>
      <xdr:rowOff>228600</xdr:rowOff>
    </xdr:to>
    <xdr:sp macro="" textlink="">
      <xdr:nvSpPr>
        <xdr:cNvPr id="6188" name="Check Box 44" hidden="1">
          <a:extLst>
            <a:ext uri="{63B3BB69-23CF-44E3-9099-C40C66FF867C}">
              <a14:compatExt xmlns:a14="http://schemas.microsoft.com/office/drawing/2010/main" spid="_x0000_s6188"/>
            </a:ext>
            <a:ext uri="{FF2B5EF4-FFF2-40B4-BE49-F238E27FC236}">
              <a16:creationId xmlns:a16="http://schemas.microsoft.com/office/drawing/2014/main" id="{00000000-0008-0000-0500-00002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7</xdr:row>
      <xdr:rowOff>393700</xdr:rowOff>
    </xdr:from>
    <xdr:to>
      <xdr:col>3</xdr:col>
      <xdr:colOff>487680</xdr:colOff>
      <xdr:row>8</xdr:row>
      <xdr:rowOff>243840</xdr:rowOff>
    </xdr:to>
    <xdr:sp macro="" textlink="">
      <xdr:nvSpPr>
        <xdr:cNvPr id="6189" name="Check Box 45" hidden="1">
          <a:extLst>
            <a:ext uri="{63B3BB69-23CF-44E3-9099-C40C66FF867C}">
              <a14:compatExt xmlns:a14="http://schemas.microsoft.com/office/drawing/2010/main" spid="_x0000_s6189"/>
            </a:ext>
            <a:ext uri="{FF2B5EF4-FFF2-40B4-BE49-F238E27FC236}">
              <a16:creationId xmlns:a16="http://schemas.microsoft.com/office/drawing/2014/main" id="{00000000-0008-0000-0500-00002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12700</xdr:colOff>
      <xdr:row>10</xdr:row>
      <xdr:rowOff>0</xdr:rowOff>
    </xdr:from>
    <xdr:to>
      <xdr:col>0</xdr:col>
      <xdr:colOff>502920</xdr:colOff>
      <xdr:row>10</xdr:row>
      <xdr:rowOff>266700</xdr:rowOff>
    </xdr:to>
    <xdr:sp macro="" textlink="">
      <xdr:nvSpPr>
        <xdr:cNvPr id="6190" name="Check Box 46" hidden="1">
          <a:extLst>
            <a:ext uri="{63B3BB69-23CF-44E3-9099-C40C66FF867C}">
              <a14:compatExt xmlns:a14="http://schemas.microsoft.com/office/drawing/2010/main" spid="_x0000_s6190"/>
            </a:ext>
            <a:ext uri="{FF2B5EF4-FFF2-40B4-BE49-F238E27FC236}">
              <a16:creationId xmlns:a16="http://schemas.microsoft.com/office/drawing/2014/main" id="{00000000-0008-0000-0500-00002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12</xdr:row>
      <xdr:rowOff>400050</xdr:rowOff>
    </xdr:from>
    <xdr:to>
      <xdr:col>0</xdr:col>
      <xdr:colOff>487680</xdr:colOff>
      <xdr:row>13</xdr:row>
      <xdr:rowOff>251460</xdr:rowOff>
    </xdr:to>
    <xdr:sp macro="" textlink="">
      <xdr:nvSpPr>
        <xdr:cNvPr id="6192" name="Check Box 48" hidden="1">
          <a:extLst>
            <a:ext uri="{63B3BB69-23CF-44E3-9099-C40C66FF867C}">
              <a14:compatExt xmlns:a14="http://schemas.microsoft.com/office/drawing/2010/main" spid="_x0000_s6192"/>
            </a:ext>
            <a:ext uri="{FF2B5EF4-FFF2-40B4-BE49-F238E27FC236}">
              <a16:creationId xmlns:a16="http://schemas.microsoft.com/office/drawing/2014/main" id="{00000000-0008-0000-0500-00003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12700</xdr:colOff>
      <xdr:row>12</xdr:row>
      <xdr:rowOff>0</xdr:rowOff>
    </xdr:from>
    <xdr:to>
      <xdr:col>0</xdr:col>
      <xdr:colOff>502920</xdr:colOff>
      <xdr:row>12</xdr:row>
      <xdr:rowOff>266700</xdr:rowOff>
    </xdr:to>
    <xdr:sp macro="" textlink="">
      <xdr:nvSpPr>
        <xdr:cNvPr id="6196" name="Check Box 52" hidden="1">
          <a:extLst>
            <a:ext uri="{63B3BB69-23CF-44E3-9099-C40C66FF867C}">
              <a14:compatExt xmlns:a14="http://schemas.microsoft.com/office/drawing/2010/main" spid="_x0000_s6196"/>
            </a:ext>
            <a:ext uri="{FF2B5EF4-FFF2-40B4-BE49-F238E27FC236}">
              <a16:creationId xmlns:a16="http://schemas.microsoft.com/office/drawing/2014/main" id="{00000000-0008-0000-0500-00003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8</xdr:row>
      <xdr:rowOff>393700</xdr:rowOff>
    </xdr:from>
    <xdr:to>
      <xdr:col>0</xdr:col>
      <xdr:colOff>480060</xdr:colOff>
      <xdr:row>9</xdr:row>
      <xdr:rowOff>251460</xdr:rowOff>
    </xdr:to>
    <xdr:sp macro="" textlink="">
      <xdr:nvSpPr>
        <xdr:cNvPr id="6197" name="Check Box 53" hidden="1">
          <a:extLst>
            <a:ext uri="{63B3BB69-23CF-44E3-9099-C40C66FF867C}">
              <a14:compatExt xmlns:a14="http://schemas.microsoft.com/office/drawing/2010/main" spid="_x0000_s6197"/>
            </a:ext>
            <a:ext uri="{FF2B5EF4-FFF2-40B4-BE49-F238E27FC236}">
              <a16:creationId xmlns:a16="http://schemas.microsoft.com/office/drawing/2014/main" id="{00000000-0008-0000-0500-00003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228600</xdr:colOff>
      <xdr:row>28</xdr:row>
      <xdr:rowOff>76200</xdr:rowOff>
    </xdr:to>
    <xdr:grpSp>
      <xdr:nvGrpSpPr>
        <xdr:cNvPr id="50070" name="Group 164">
          <a:extLst>
            <a:ext uri="{FF2B5EF4-FFF2-40B4-BE49-F238E27FC236}">
              <a16:creationId xmlns:a16="http://schemas.microsoft.com/office/drawing/2014/main" id="{00000000-0008-0000-1800-000096C30000}"/>
            </a:ext>
          </a:extLst>
        </xdr:cNvPr>
        <xdr:cNvGrpSpPr>
          <a:grpSpLocks/>
        </xdr:cNvGrpSpPr>
      </xdr:nvGrpSpPr>
      <xdr:grpSpPr bwMode="auto">
        <a:xfrm>
          <a:off x="0" y="742950"/>
          <a:ext cx="6324600" cy="4495800"/>
          <a:chOff x="1440" y="5336"/>
          <a:chExt cx="9180" cy="8280"/>
        </a:xfrm>
      </xdr:grpSpPr>
      <xdr:sp macro="" textlink="">
        <xdr:nvSpPr>
          <xdr:cNvPr id="50071" name="Rectangle 165">
            <a:extLst>
              <a:ext uri="{FF2B5EF4-FFF2-40B4-BE49-F238E27FC236}">
                <a16:creationId xmlns:a16="http://schemas.microsoft.com/office/drawing/2014/main" id="{00000000-0008-0000-1800-000097C30000}"/>
              </a:ext>
            </a:extLst>
          </xdr:cNvPr>
          <xdr:cNvSpPr>
            <a:spLocks noChangeArrowheads="1"/>
          </xdr:cNvSpPr>
        </xdr:nvSpPr>
        <xdr:spPr bwMode="auto">
          <a:xfrm>
            <a:off x="1440" y="5336"/>
            <a:ext cx="2700" cy="2944"/>
          </a:xfrm>
          <a:prstGeom prst="rect">
            <a:avLst/>
          </a:prstGeom>
          <a:solidFill>
            <a:srgbClr val="FFFFFF"/>
          </a:solidFill>
          <a:ln w="9525">
            <a:solidFill>
              <a:srgbClr val="000000"/>
            </a:solidFill>
            <a:miter lim="800000"/>
            <a:headEnd/>
            <a:tailEnd/>
          </a:ln>
        </xdr:spPr>
      </xdr:sp>
      <xdr:sp macro="" textlink="">
        <xdr:nvSpPr>
          <xdr:cNvPr id="50072" name="Rectangle 166">
            <a:extLst>
              <a:ext uri="{FF2B5EF4-FFF2-40B4-BE49-F238E27FC236}">
                <a16:creationId xmlns:a16="http://schemas.microsoft.com/office/drawing/2014/main" id="{00000000-0008-0000-1800-000098C30000}"/>
              </a:ext>
            </a:extLst>
          </xdr:cNvPr>
          <xdr:cNvSpPr>
            <a:spLocks noChangeArrowheads="1"/>
          </xdr:cNvSpPr>
        </xdr:nvSpPr>
        <xdr:spPr bwMode="auto">
          <a:xfrm>
            <a:off x="4680" y="5336"/>
            <a:ext cx="2700" cy="1800"/>
          </a:xfrm>
          <a:prstGeom prst="rect">
            <a:avLst/>
          </a:prstGeom>
          <a:solidFill>
            <a:srgbClr val="FFFFFF"/>
          </a:solidFill>
          <a:ln w="9525">
            <a:solidFill>
              <a:srgbClr val="000000"/>
            </a:solidFill>
            <a:miter lim="800000"/>
            <a:headEnd/>
            <a:tailEnd/>
          </a:ln>
        </xdr:spPr>
      </xdr:sp>
      <xdr:sp macro="" textlink="">
        <xdr:nvSpPr>
          <xdr:cNvPr id="50073" name="Rectangle 167">
            <a:extLst>
              <a:ext uri="{FF2B5EF4-FFF2-40B4-BE49-F238E27FC236}">
                <a16:creationId xmlns:a16="http://schemas.microsoft.com/office/drawing/2014/main" id="{00000000-0008-0000-1800-000099C30000}"/>
              </a:ext>
            </a:extLst>
          </xdr:cNvPr>
          <xdr:cNvSpPr>
            <a:spLocks noChangeArrowheads="1"/>
          </xdr:cNvSpPr>
        </xdr:nvSpPr>
        <xdr:spPr bwMode="auto">
          <a:xfrm>
            <a:off x="7920" y="5336"/>
            <a:ext cx="2700" cy="2700"/>
          </a:xfrm>
          <a:prstGeom prst="rect">
            <a:avLst/>
          </a:prstGeom>
          <a:solidFill>
            <a:srgbClr val="FFFFFF"/>
          </a:solidFill>
          <a:ln w="9525">
            <a:solidFill>
              <a:srgbClr val="000000"/>
            </a:solidFill>
            <a:miter lim="800000"/>
            <a:headEnd/>
            <a:tailEnd/>
          </a:ln>
        </xdr:spPr>
      </xdr:sp>
      <xdr:sp macro="" textlink="">
        <xdr:nvSpPr>
          <xdr:cNvPr id="50074" name="Rectangle 168">
            <a:extLst>
              <a:ext uri="{FF2B5EF4-FFF2-40B4-BE49-F238E27FC236}">
                <a16:creationId xmlns:a16="http://schemas.microsoft.com/office/drawing/2014/main" id="{00000000-0008-0000-1800-00009AC30000}"/>
              </a:ext>
            </a:extLst>
          </xdr:cNvPr>
          <xdr:cNvSpPr>
            <a:spLocks noChangeArrowheads="1"/>
          </xdr:cNvSpPr>
        </xdr:nvSpPr>
        <xdr:spPr bwMode="auto">
          <a:xfrm>
            <a:off x="1620" y="8936"/>
            <a:ext cx="2340" cy="1260"/>
          </a:xfrm>
          <a:prstGeom prst="rect">
            <a:avLst/>
          </a:prstGeom>
          <a:solidFill>
            <a:srgbClr val="FFFFFF"/>
          </a:solidFill>
          <a:ln w="9525">
            <a:solidFill>
              <a:srgbClr val="000000"/>
            </a:solidFill>
            <a:miter lim="800000"/>
            <a:headEnd/>
            <a:tailEnd/>
          </a:ln>
        </xdr:spPr>
      </xdr:sp>
      <xdr:sp macro="" textlink="">
        <xdr:nvSpPr>
          <xdr:cNvPr id="50075" name="Rectangle 169">
            <a:extLst>
              <a:ext uri="{FF2B5EF4-FFF2-40B4-BE49-F238E27FC236}">
                <a16:creationId xmlns:a16="http://schemas.microsoft.com/office/drawing/2014/main" id="{00000000-0008-0000-1800-00009BC30000}"/>
              </a:ext>
            </a:extLst>
          </xdr:cNvPr>
          <xdr:cNvSpPr>
            <a:spLocks noChangeArrowheads="1"/>
          </xdr:cNvSpPr>
        </xdr:nvSpPr>
        <xdr:spPr bwMode="auto">
          <a:xfrm>
            <a:off x="4860" y="8936"/>
            <a:ext cx="2340" cy="1260"/>
          </a:xfrm>
          <a:prstGeom prst="rect">
            <a:avLst/>
          </a:prstGeom>
          <a:solidFill>
            <a:srgbClr val="FFFFFF"/>
          </a:solidFill>
          <a:ln w="9525">
            <a:solidFill>
              <a:srgbClr val="000000"/>
            </a:solidFill>
            <a:miter lim="800000"/>
            <a:headEnd/>
            <a:tailEnd/>
          </a:ln>
        </xdr:spPr>
      </xdr:sp>
      <xdr:sp macro="" textlink="">
        <xdr:nvSpPr>
          <xdr:cNvPr id="50076" name="Rectangle 170">
            <a:extLst>
              <a:ext uri="{FF2B5EF4-FFF2-40B4-BE49-F238E27FC236}">
                <a16:creationId xmlns:a16="http://schemas.microsoft.com/office/drawing/2014/main" id="{00000000-0008-0000-1800-00009CC30000}"/>
              </a:ext>
            </a:extLst>
          </xdr:cNvPr>
          <xdr:cNvSpPr>
            <a:spLocks noChangeArrowheads="1"/>
          </xdr:cNvSpPr>
        </xdr:nvSpPr>
        <xdr:spPr bwMode="auto">
          <a:xfrm>
            <a:off x="8100" y="8936"/>
            <a:ext cx="2340" cy="1260"/>
          </a:xfrm>
          <a:prstGeom prst="rect">
            <a:avLst/>
          </a:prstGeom>
          <a:solidFill>
            <a:srgbClr val="FFFFFF"/>
          </a:solidFill>
          <a:ln w="9525">
            <a:solidFill>
              <a:srgbClr val="000000"/>
            </a:solidFill>
            <a:miter lim="800000"/>
            <a:headEnd/>
            <a:tailEnd/>
          </a:ln>
        </xdr:spPr>
      </xdr:sp>
      <xdr:sp macro="" textlink="">
        <xdr:nvSpPr>
          <xdr:cNvPr id="50077" name="Rectangle 171">
            <a:extLst>
              <a:ext uri="{FF2B5EF4-FFF2-40B4-BE49-F238E27FC236}">
                <a16:creationId xmlns:a16="http://schemas.microsoft.com/office/drawing/2014/main" id="{00000000-0008-0000-1800-00009DC30000}"/>
              </a:ext>
            </a:extLst>
          </xdr:cNvPr>
          <xdr:cNvSpPr>
            <a:spLocks noChangeArrowheads="1"/>
          </xdr:cNvSpPr>
        </xdr:nvSpPr>
        <xdr:spPr bwMode="auto">
          <a:xfrm>
            <a:off x="1440" y="11096"/>
            <a:ext cx="2880" cy="2520"/>
          </a:xfrm>
          <a:prstGeom prst="rect">
            <a:avLst/>
          </a:prstGeom>
          <a:solidFill>
            <a:srgbClr val="FFFFFF"/>
          </a:solidFill>
          <a:ln w="9525">
            <a:solidFill>
              <a:srgbClr val="000000"/>
            </a:solidFill>
            <a:miter lim="800000"/>
            <a:headEnd/>
            <a:tailEnd/>
          </a:ln>
        </xdr:spPr>
      </xdr:sp>
      <xdr:sp macro="" textlink="">
        <xdr:nvSpPr>
          <xdr:cNvPr id="50078" name="Rectangle 172">
            <a:extLst>
              <a:ext uri="{FF2B5EF4-FFF2-40B4-BE49-F238E27FC236}">
                <a16:creationId xmlns:a16="http://schemas.microsoft.com/office/drawing/2014/main" id="{00000000-0008-0000-1800-00009EC30000}"/>
              </a:ext>
            </a:extLst>
          </xdr:cNvPr>
          <xdr:cNvSpPr>
            <a:spLocks noChangeArrowheads="1"/>
          </xdr:cNvSpPr>
        </xdr:nvSpPr>
        <xdr:spPr bwMode="auto">
          <a:xfrm>
            <a:off x="4680" y="11064"/>
            <a:ext cx="2520" cy="1980"/>
          </a:xfrm>
          <a:prstGeom prst="rect">
            <a:avLst/>
          </a:prstGeom>
          <a:solidFill>
            <a:srgbClr val="FFFFFF"/>
          </a:solidFill>
          <a:ln w="9525">
            <a:solidFill>
              <a:srgbClr val="000000"/>
            </a:solidFill>
            <a:miter lim="800000"/>
            <a:headEnd/>
            <a:tailEnd/>
          </a:ln>
        </xdr:spPr>
      </xdr:sp>
      <xdr:sp macro="" textlink="">
        <xdr:nvSpPr>
          <xdr:cNvPr id="50079" name="Rectangle 173">
            <a:extLst>
              <a:ext uri="{FF2B5EF4-FFF2-40B4-BE49-F238E27FC236}">
                <a16:creationId xmlns:a16="http://schemas.microsoft.com/office/drawing/2014/main" id="{00000000-0008-0000-1800-00009FC30000}"/>
              </a:ext>
            </a:extLst>
          </xdr:cNvPr>
          <xdr:cNvSpPr>
            <a:spLocks noChangeArrowheads="1"/>
          </xdr:cNvSpPr>
        </xdr:nvSpPr>
        <xdr:spPr bwMode="auto">
          <a:xfrm>
            <a:off x="7560" y="11096"/>
            <a:ext cx="3060" cy="2520"/>
          </a:xfrm>
          <a:prstGeom prst="rect">
            <a:avLst/>
          </a:prstGeom>
          <a:solidFill>
            <a:srgbClr val="FFFFFF"/>
          </a:solidFill>
          <a:ln w="9525">
            <a:solidFill>
              <a:srgbClr val="000000"/>
            </a:solidFill>
            <a:miter lim="800000"/>
            <a:headEnd/>
            <a:tailEnd/>
          </a:ln>
        </xdr:spPr>
      </xdr:sp>
      <xdr:sp macro="" textlink="">
        <xdr:nvSpPr>
          <xdr:cNvPr id="175" name="Text Box 12">
            <a:extLst>
              <a:ext uri="{FF2B5EF4-FFF2-40B4-BE49-F238E27FC236}">
                <a16:creationId xmlns:a16="http://schemas.microsoft.com/office/drawing/2014/main" id="{00000000-0008-0000-1800-0000AF000000}"/>
              </a:ext>
            </a:extLst>
          </xdr:cNvPr>
          <xdr:cNvSpPr txBox="1">
            <a:spLocks noChangeArrowheads="1"/>
          </xdr:cNvSpPr>
        </xdr:nvSpPr>
        <xdr:spPr bwMode="auto">
          <a:xfrm>
            <a:off x="1620" y="5513"/>
            <a:ext cx="2336" cy="2589"/>
          </a:xfrm>
          <a:prstGeom prst="rect">
            <a:avLst/>
          </a:prstGeom>
          <a:solidFill>
            <a:srgbClr val="FFFFFF"/>
          </a:solidFill>
          <a:ln w="9525">
            <a:solidFill>
              <a:srgbClr val="FFFFFF"/>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900"/>
              </a:lnSpc>
            </a:pPr>
            <a:r>
              <a:rPr lang="en-US" sz="1000" b="1" u="sng">
                <a:latin typeface="Arial" charset="0"/>
              </a:rPr>
              <a:t>Inputs</a:t>
            </a:r>
            <a:r>
              <a:rPr lang="zh-TW" sz="1000"/>
              <a:t>輸入</a:t>
            </a:r>
            <a:r>
              <a:rPr lang="en-US" sz="1000" b="1" u="sng">
                <a:latin typeface="Arial" charset="0"/>
              </a:rPr>
              <a:t> </a:t>
            </a:r>
          </a:p>
          <a:p>
            <a:pPr>
              <a:lnSpc>
                <a:spcPts val="1700"/>
              </a:lnSpc>
            </a:pPr>
            <a:endParaRPr lang="en-US">
              <a:latin typeface="Arial" charset="0"/>
            </a:endParaRPr>
          </a:p>
        </xdr:txBody>
      </xdr:sp>
      <xdr:sp macro="" textlink="">
        <xdr:nvSpPr>
          <xdr:cNvPr id="176" name="Text Box 13">
            <a:extLst>
              <a:ext uri="{FF2B5EF4-FFF2-40B4-BE49-F238E27FC236}">
                <a16:creationId xmlns:a16="http://schemas.microsoft.com/office/drawing/2014/main" id="{00000000-0008-0000-1800-0000B0000000}"/>
              </a:ext>
            </a:extLst>
          </xdr:cNvPr>
          <xdr:cNvSpPr txBox="1">
            <a:spLocks noChangeArrowheads="1"/>
          </xdr:cNvSpPr>
        </xdr:nvSpPr>
        <xdr:spPr bwMode="auto">
          <a:xfrm>
            <a:off x="4855" y="5513"/>
            <a:ext cx="2350" cy="1454"/>
          </a:xfrm>
          <a:prstGeom prst="rect">
            <a:avLst/>
          </a:prstGeom>
          <a:solidFill>
            <a:srgbClr val="FFFFFF"/>
          </a:solidFill>
          <a:ln w="9525">
            <a:solidFill>
              <a:srgbClr val="FFFFFF"/>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000"/>
              </a:lnSpc>
            </a:pPr>
            <a:r>
              <a:rPr lang="en-US" sz="1000" b="1" u="sng">
                <a:latin typeface="Arial" charset="0"/>
              </a:rPr>
              <a:t>Measure(s) </a:t>
            </a:r>
            <a:r>
              <a:rPr lang="zh-TW" sz="1000"/>
              <a:t>測量</a:t>
            </a:r>
            <a:endParaRPr lang="en-US" sz="1000" b="1" u="sng">
              <a:latin typeface="Arial" charset="0"/>
            </a:endParaRPr>
          </a:p>
          <a:p>
            <a:pPr>
              <a:lnSpc>
                <a:spcPts val="1600"/>
              </a:lnSpc>
            </a:pPr>
            <a:endParaRPr lang="en-US">
              <a:latin typeface="Arial" charset="0"/>
            </a:endParaRPr>
          </a:p>
        </xdr:txBody>
      </xdr:sp>
      <xdr:sp macro="" textlink="">
        <xdr:nvSpPr>
          <xdr:cNvPr id="177" name="Text Box 14">
            <a:extLst>
              <a:ext uri="{FF2B5EF4-FFF2-40B4-BE49-F238E27FC236}">
                <a16:creationId xmlns:a16="http://schemas.microsoft.com/office/drawing/2014/main" id="{00000000-0008-0000-1800-0000B1000000}"/>
              </a:ext>
            </a:extLst>
          </xdr:cNvPr>
          <xdr:cNvSpPr txBox="1">
            <a:spLocks noChangeArrowheads="1"/>
          </xdr:cNvSpPr>
        </xdr:nvSpPr>
        <xdr:spPr bwMode="auto">
          <a:xfrm>
            <a:off x="8104" y="5513"/>
            <a:ext cx="2336" cy="2340"/>
          </a:xfrm>
          <a:prstGeom prst="rect">
            <a:avLst/>
          </a:prstGeom>
          <a:solidFill>
            <a:srgbClr val="FFFFFF"/>
          </a:solidFill>
          <a:ln w="9525">
            <a:solidFill>
              <a:srgbClr val="FFFFFF"/>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000" b="1" u="sng">
                <a:latin typeface="Arial" charset="0"/>
              </a:rPr>
              <a:t>Outputs </a:t>
            </a:r>
            <a:r>
              <a:rPr lang="zh-TW" sz="1000"/>
              <a:t>輸出</a:t>
            </a:r>
            <a:endParaRPr lang="en-US" sz="1000" b="1" u="sng">
              <a:latin typeface="Arial" charset="0"/>
            </a:endParaRPr>
          </a:p>
        </xdr:txBody>
      </xdr:sp>
      <xdr:sp macro="" textlink="">
        <xdr:nvSpPr>
          <xdr:cNvPr id="178" name="Text Box 15">
            <a:extLst>
              <a:ext uri="{FF2B5EF4-FFF2-40B4-BE49-F238E27FC236}">
                <a16:creationId xmlns:a16="http://schemas.microsoft.com/office/drawing/2014/main" id="{00000000-0008-0000-1800-0000B2000000}"/>
              </a:ext>
            </a:extLst>
          </xdr:cNvPr>
          <xdr:cNvSpPr txBox="1">
            <a:spLocks noChangeArrowheads="1"/>
          </xdr:cNvSpPr>
        </xdr:nvSpPr>
        <xdr:spPr bwMode="auto">
          <a:xfrm>
            <a:off x="1799" y="9006"/>
            <a:ext cx="1991" cy="1082"/>
          </a:xfrm>
          <a:prstGeom prst="rect">
            <a:avLst/>
          </a:prstGeom>
          <a:solidFill>
            <a:srgbClr val="FFFFFF"/>
          </a:solidFill>
          <a:ln w="9525">
            <a:solidFill>
              <a:srgbClr val="FFFFFF"/>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000" b="1" u="sng">
                <a:latin typeface="Arial" charset="0"/>
              </a:rPr>
              <a:t>Supplier </a:t>
            </a:r>
            <a:r>
              <a:rPr lang="zh-TW" sz="1000"/>
              <a:t>供應商</a:t>
            </a:r>
            <a:endParaRPr lang="en-US" sz="1000" b="1" u="sng">
              <a:latin typeface="Arial" charset="0"/>
            </a:endParaRPr>
          </a:p>
          <a:p>
            <a:r>
              <a:rPr lang="en-US" sz="1100">
                <a:latin typeface="Arial" charset="0"/>
              </a:rPr>
              <a:t>.</a:t>
            </a:r>
            <a:endParaRPr lang="en-US">
              <a:latin typeface="Arial" charset="0"/>
            </a:endParaRPr>
          </a:p>
        </xdr:txBody>
      </xdr:sp>
      <xdr:sp macro="" textlink="">
        <xdr:nvSpPr>
          <xdr:cNvPr id="179" name="Text Box 16">
            <a:extLst>
              <a:ext uri="{FF2B5EF4-FFF2-40B4-BE49-F238E27FC236}">
                <a16:creationId xmlns:a16="http://schemas.microsoft.com/office/drawing/2014/main" id="{00000000-0008-0000-1800-0000B3000000}"/>
              </a:ext>
            </a:extLst>
          </xdr:cNvPr>
          <xdr:cNvSpPr txBox="1">
            <a:spLocks noChangeArrowheads="1"/>
          </xdr:cNvSpPr>
        </xdr:nvSpPr>
        <xdr:spPr bwMode="auto">
          <a:xfrm>
            <a:off x="5035" y="9113"/>
            <a:ext cx="1991" cy="922"/>
          </a:xfrm>
          <a:prstGeom prst="rect">
            <a:avLst/>
          </a:prstGeom>
          <a:solidFill>
            <a:srgbClr val="FFFFFF"/>
          </a:solidFill>
          <a:ln w="9525">
            <a:solidFill>
              <a:srgbClr val="FFFFFF"/>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000"/>
              </a:lnSpc>
            </a:pPr>
            <a:r>
              <a:rPr lang="en-US" sz="1000" b="1" u="sng">
                <a:latin typeface="Arial" charset="0"/>
              </a:rPr>
              <a:t>Process </a:t>
            </a:r>
            <a:r>
              <a:rPr lang="zh-TW" sz="1000"/>
              <a:t>處理</a:t>
            </a:r>
            <a:endParaRPr lang="en-US" sz="1000" b="1" u="sng">
              <a:latin typeface="Arial" charset="0"/>
            </a:endParaRPr>
          </a:p>
          <a:p>
            <a:pPr>
              <a:lnSpc>
                <a:spcPts val="1600"/>
              </a:lnSpc>
            </a:pPr>
            <a:endParaRPr lang="en-US">
              <a:latin typeface="Arial" charset="0"/>
            </a:endParaRPr>
          </a:p>
        </xdr:txBody>
      </xdr:sp>
      <xdr:sp macro="" textlink="">
        <xdr:nvSpPr>
          <xdr:cNvPr id="180" name="Text Box 17">
            <a:extLst>
              <a:ext uri="{FF2B5EF4-FFF2-40B4-BE49-F238E27FC236}">
                <a16:creationId xmlns:a16="http://schemas.microsoft.com/office/drawing/2014/main" id="{00000000-0008-0000-1800-0000B4000000}"/>
              </a:ext>
            </a:extLst>
          </xdr:cNvPr>
          <xdr:cNvSpPr txBox="1">
            <a:spLocks noChangeArrowheads="1"/>
          </xdr:cNvSpPr>
        </xdr:nvSpPr>
        <xdr:spPr bwMode="auto">
          <a:xfrm>
            <a:off x="8270" y="9113"/>
            <a:ext cx="1991" cy="922"/>
          </a:xfrm>
          <a:prstGeom prst="rect">
            <a:avLst/>
          </a:prstGeom>
          <a:solidFill>
            <a:srgbClr val="FFFFFF"/>
          </a:solidFill>
          <a:ln w="9525">
            <a:solidFill>
              <a:srgbClr val="FFFFFF"/>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000"/>
              </a:lnSpc>
            </a:pPr>
            <a:r>
              <a:rPr lang="en-US" sz="1000" b="1" u="sng">
                <a:latin typeface="Arial" charset="0"/>
              </a:rPr>
              <a:t>Customer </a:t>
            </a:r>
            <a:r>
              <a:rPr lang="zh-TW" sz="1000"/>
              <a:t>顧客</a:t>
            </a:r>
            <a:endParaRPr lang="en-US" sz="1000" b="1" u="sng">
              <a:latin typeface="Arial" charset="0"/>
            </a:endParaRPr>
          </a:p>
          <a:p>
            <a:pPr>
              <a:lnSpc>
                <a:spcPts val="1600"/>
              </a:lnSpc>
            </a:pPr>
            <a:endParaRPr lang="en-US">
              <a:latin typeface="Arial" charset="0"/>
            </a:endParaRPr>
          </a:p>
        </xdr:txBody>
      </xdr:sp>
      <xdr:sp macro="" textlink="">
        <xdr:nvSpPr>
          <xdr:cNvPr id="181" name="Text Box 18">
            <a:extLst>
              <a:ext uri="{FF2B5EF4-FFF2-40B4-BE49-F238E27FC236}">
                <a16:creationId xmlns:a16="http://schemas.microsoft.com/office/drawing/2014/main" id="{00000000-0008-0000-1800-0000B5000000}"/>
              </a:ext>
            </a:extLst>
          </xdr:cNvPr>
          <xdr:cNvSpPr txBox="1">
            <a:spLocks noChangeArrowheads="1"/>
          </xdr:cNvSpPr>
        </xdr:nvSpPr>
        <xdr:spPr bwMode="auto">
          <a:xfrm>
            <a:off x="1620" y="11276"/>
            <a:ext cx="2516" cy="2163"/>
          </a:xfrm>
          <a:prstGeom prst="rect">
            <a:avLst/>
          </a:prstGeom>
          <a:solidFill>
            <a:srgbClr val="FFFFFF"/>
          </a:solidFill>
          <a:ln w="9525">
            <a:solidFill>
              <a:srgbClr val="FFFFFF"/>
            </a:solidFill>
            <a:miter lim="800000"/>
            <a:headEnd/>
            <a:tailEnd/>
          </a:ln>
        </xdr:spPr>
        <xdr:txBody>
          <a:bodyPr wrap="square"/>
          <a:lstStyle/>
          <a:p>
            <a:pPr algn="l" rtl="0">
              <a:defRPr sz="1000"/>
            </a:pPr>
            <a:r>
              <a:rPr lang="en-US" sz="1000" b="1" i="0" u="sng" strike="noStrike" baseline="0">
                <a:solidFill>
                  <a:srgbClr val="000000"/>
                </a:solidFill>
                <a:latin typeface="Arial"/>
                <a:cs typeface="Arial"/>
              </a:rPr>
              <a:t>Materials/Equipment </a:t>
            </a:r>
            <a:endParaRPr lang="en-US" sz="1000" b="0" i="0" u="none" strike="noStrike" baseline="0">
              <a:solidFill>
                <a:srgbClr val="000000"/>
              </a:solidFill>
              <a:latin typeface="Calibri"/>
              <a:cs typeface="Calibri"/>
            </a:endParaRPr>
          </a:p>
          <a:p>
            <a:pPr algn="l" rtl="0">
              <a:defRPr sz="1000"/>
            </a:pPr>
            <a:r>
              <a:rPr lang="en-US" sz="1000" b="0" i="0" u="none" strike="noStrike" baseline="0">
                <a:solidFill>
                  <a:srgbClr val="333333"/>
                </a:solidFill>
                <a:latin typeface="ＭＳ Ｐゴシック"/>
                <a:ea typeface="ＭＳ Ｐゴシック"/>
              </a:rPr>
              <a:t>材料</a:t>
            </a:r>
            <a:r>
              <a:rPr lang="en-US" sz="1000" b="0" i="0" u="none" strike="noStrike" baseline="0">
                <a:solidFill>
                  <a:srgbClr val="333333"/>
                </a:solidFill>
                <a:latin typeface="Arial"/>
                <a:ea typeface="ＭＳ Ｐゴシック"/>
                <a:cs typeface="Arial"/>
              </a:rPr>
              <a:t>/</a:t>
            </a:r>
            <a:r>
              <a:rPr lang="en-US" sz="1000" b="0" i="0" u="none" strike="noStrike" baseline="0">
                <a:solidFill>
                  <a:srgbClr val="333333"/>
                </a:solidFill>
                <a:latin typeface="ＭＳ Ｐゴシック"/>
                <a:ea typeface="ＭＳ Ｐゴシック"/>
                <a:cs typeface="Arial"/>
              </a:rPr>
              <a:t>設備</a:t>
            </a:r>
            <a:endParaRPr lang="en-US" sz="1000" b="0" i="0" u="none" strike="noStrike" baseline="0">
              <a:solidFill>
                <a:srgbClr val="333333"/>
              </a:solidFill>
              <a:latin typeface="ＭＳ Ｐゴシック"/>
              <a:ea typeface="ＭＳ Ｐゴシック"/>
            </a:endParaRPr>
          </a:p>
        </xdr:txBody>
      </xdr:sp>
      <xdr:sp macro="" textlink="">
        <xdr:nvSpPr>
          <xdr:cNvPr id="182" name="Text Box 19">
            <a:extLst>
              <a:ext uri="{FF2B5EF4-FFF2-40B4-BE49-F238E27FC236}">
                <a16:creationId xmlns:a16="http://schemas.microsoft.com/office/drawing/2014/main" id="{00000000-0008-0000-1800-0000B6000000}"/>
              </a:ext>
            </a:extLst>
          </xdr:cNvPr>
          <xdr:cNvSpPr txBox="1">
            <a:spLocks noChangeArrowheads="1"/>
          </xdr:cNvSpPr>
        </xdr:nvSpPr>
        <xdr:spPr bwMode="auto">
          <a:xfrm>
            <a:off x="4855" y="11276"/>
            <a:ext cx="2171" cy="1613"/>
          </a:xfrm>
          <a:prstGeom prst="rect">
            <a:avLst/>
          </a:prstGeom>
          <a:solidFill>
            <a:srgbClr val="FFFFFF"/>
          </a:solidFill>
          <a:ln w="9525">
            <a:solidFill>
              <a:srgbClr val="FFFFFF"/>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000" b="1" u="sng">
                <a:latin typeface="Arial" charset="0"/>
              </a:rPr>
              <a:t>Support Process(es)</a:t>
            </a:r>
            <a:r>
              <a:rPr lang="zh-TW" sz="1000"/>
              <a:t>支持過程</a:t>
            </a:r>
            <a:r>
              <a:rPr lang="en-US" sz="1000" b="1" u="sng">
                <a:latin typeface="Arial" charset="0"/>
              </a:rPr>
              <a:t> </a:t>
            </a:r>
            <a:endParaRPr lang="en-US" sz="1100">
              <a:latin typeface="Arial" charset="0"/>
            </a:endParaRPr>
          </a:p>
        </xdr:txBody>
      </xdr:sp>
      <xdr:sp macro="" textlink="">
        <xdr:nvSpPr>
          <xdr:cNvPr id="183" name="Text Box 20">
            <a:extLst>
              <a:ext uri="{FF2B5EF4-FFF2-40B4-BE49-F238E27FC236}">
                <a16:creationId xmlns:a16="http://schemas.microsoft.com/office/drawing/2014/main" id="{00000000-0008-0000-1800-0000B7000000}"/>
              </a:ext>
            </a:extLst>
          </xdr:cNvPr>
          <xdr:cNvSpPr txBox="1">
            <a:spLocks noChangeArrowheads="1"/>
          </xdr:cNvSpPr>
        </xdr:nvSpPr>
        <xdr:spPr bwMode="auto">
          <a:xfrm>
            <a:off x="7744" y="11276"/>
            <a:ext cx="2696" cy="2163"/>
          </a:xfrm>
          <a:prstGeom prst="rect">
            <a:avLst/>
          </a:prstGeom>
          <a:solidFill>
            <a:srgbClr val="FFFFFF"/>
          </a:solidFill>
          <a:ln w="9525">
            <a:solidFill>
              <a:srgbClr val="FFFFFF"/>
            </a:solidFill>
            <a:miter lim="800000"/>
            <a:headEnd/>
            <a:tailEnd/>
          </a:ln>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000" b="1" u="sng">
                <a:latin typeface="Arial" charset="0"/>
              </a:rPr>
              <a:t>Competence/Skills/Training </a:t>
            </a:r>
            <a:r>
              <a:rPr lang="zh-TW" sz="1000"/>
              <a:t>能力/技能/培訓</a:t>
            </a:r>
            <a:endParaRPr lang="en-US" sz="1000" b="1" u="sng">
              <a:latin typeface="Arial" charset="0"/>
            </a:endParaRPr>
          </a:p>
        </xdr:txBody>
      </xdr:sp>
      <xdr:sp macro="" textlink="">
        <xdr:nvSpPr>
          <xdr:cNvPr id="50089" name="Line 21">
            <a:extLst>
              <a:ext uri="{FF2B5EF4-FFF2-40B4-BE49-F238E27FC236}">
                <a16:creationId xmlns:a16="http://schemas.microsoft.com/office/drawing/2014/main" id="{00000000-0008-0000-1800-0000A9C30000}"/>
              </a:ext>
            </a:extLst>
          </xdr:cNvPr>
          <xdr:cNvSpPr>
            <a:spLocks noChangeShapeType="1"/>
          </xdr:cNvSpPr>
        </xdr:nvSpPr>
        <xdr:spPr bwMode="auto">
          <a:xfrm>
            <a:off x="3960" y="9476"/>
            <a:ext cx="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0090" name="Line 22">
            <a:extLst>
              <a:ext uri="{FF2B5EF4-FFF2-40B4-BE49-F238E27FC236}">
                <a16:creationId xmlns:a16="http://schemas.microsoft.com/office/drawing/2014/main" id="{00000000-0008-0000-1800-0000AAC30000}"/>
              </a:ext>
            </a:extLst>
          </xdr:cNvPr>
          <xdr:cNvSpPr>
            <a:spLocks noChangeShapeType="1"/>
          </xdr:cNvSpPr>
        </xdr:nvSpPr>
        <xdr:spPr bwMode="auto">
          <a:xfrm>
            <a:off x="5940" y="7136"/>
            <a:ext cx="0" cy="1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0091" name="Line 23">
            <a:extLst>
              <a:ext uri="{FF2B5EF4-FFF2-40B4-BE49-F238E27FC236}">
                <a16:creationId xmlns:a16="http://schemas.microsoft.com/office/drawing/2014/main" id="{00000000-0008-0000-1800-0000ABC30000}"/>
              </a:ext>
            </a:extLst>
          </xdr:cNvPr>
          <xdr:cNvSpPr>
            <a:spLocks noChangeShapeType="1"/>
          </xdr:cNvSpPr>
        </xdr:nvSpPr>
        <xdr:spPr bwMode="auto">
          <a:xfrm>
            <a:off x="7200" y="9476"/>
            <a:ext cx="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0092" name="Line 24">
            <a:extLst>
              <a:ext uri="{FF2B5EF4-FFF2-40B4-BE49-F238E27FC236}">
                <a16:creationId xmlns:a16="http://schemas.microsoft.com/office/drawing/2014/main" id="{00000000-0008-0000-1800-0000ACC30000}"/>
              </a:ext>
            </a:extLst>
          </xdr:cNvPr>
          <xdr:cNvSpPr>
            <a:spLocks noChangeShapeType="1"/>
          </xdr:cNvSpPr>
        </xdr:nvSpPr>
        <xdr:spPr bwMode="auto">
          <a:xfrm flipV="1">
            <a:off x="7200" y="8036"/>
            <a:ext cx="720" cy="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0093" name="Line 25">
            <a:extLst>
              <a:ext uri="{FF2B5EF4-FFF2-40B4-BE49-F238E27FC236}">
                <a16:creationId xmlns:a16="http://schemas.microsoft.com/office/drawing/2014/main" id="{00000000-0008-0000-1800-0000ADC30000}"/>
              </a:ext>
            </a:extLst>
          </xdr:cNvPr>
          <xdr:cNvSpPr>
            <a:spLocks noChangeShapeType="1"/>
          </xdr:cNvSpPr>
        </xdr:nvSpPr>
        <xdr:spPr bwMode="auto">
          <a:xfrm flipV="1">
            <a:off x="4140" y="10196"/>
            <a:ext cx="720" cy="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0094" name="Line 26">
            <a:extLst>
              <a:ext uri="{FF2B5EF4-FFF2-40B4-BE49-F238E27FC236}">
                <a16:creationId xmlns:a16="http://schemas.microsoft.com/office/drawing/2014/main" id="{00000000-0008-0000-1800-0000AEC30000}"/>
              </a:ext>
            </a:extLst>
          </xdr:cNvPr>
          <xdr:cNvSpPr>
            <a:spLocks noChangeShapeType="1"/>
          </xdr:cNvSpPr>
        </xdr:nvSpPr>
        <xdr:spPr bwMode="auto">
          <a:xfrm flipV="1">
            <a:off x="5940" y="10196"/>
            <a:ext cx="0" cy="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0095" name="Line 27">
            <a:extLst>
              <a:ext uri="{FF2B5EF4-FFF2-40B4-BE49-F238E27FC236}">
                <a16:creationId xmlns:a16="http://schemas.microsoft.com/office/drawing/2014/main" id="{00000000-0008-0000-1800-0000AFC30000}"/>
              </a:ext>
            </a:extLst>
          </xdr:cNvPr>
          <xdr:cNvSpPr>
            <a:spLocks noChangeShapeType="1"/>
          </xdr:cNvSpPr>
        </xdr:nvSpPr>
        <xdr:spPr bwMode="auto">
          <a:xfrm flipH="1" flipV="1">
            <a:off x="7200" y="10196"/>
            <a:ext cx="720" cy="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0096" name="Line 28">
            <a:extLst>
              <a:ext uri="{FF2B5EF4-FFF2-40B4-BE49-F238E27FC236}">
                <a16:creationId xmlns:a16="http://schemas.microsoft.com/office/drawing/2014/main" id="{00000000-0008-0000-1800-0000B0C30000}"/>
              </a:ext>
            </a:extLst>
          </xdr:cNvPr>
          <xdr:cNvSpPr>
            <a:spLocks noChangeShapeType="1"/>
          </xdr:cNvSpPr>
        </xdr:nvSpPr>
        <xdr:spPr bwMode="auto">
          <a:xfrm>
            <a:off x="4140" y="8280"/>
            <a:ext cx="720" cy="7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investors.wattswater.com/corporate-governance/code-of-conduct/default.aspx" TargetMode="External"/><Relationship Id="rId13" Type="http://schemas.openxmlformats.org/officeDocument/2006/relationships/printerSettings" Target="../printerSettings/printerSettings5.bin"/><Relationship Id="rId3" Type="http://schemas.openxmlformats.org/officeDocument/2006/relationships/hyperlink" Target="https://investors.wattswater.com/corporate-governance/code-of-conduct/default.aspx" TargetMode="External"/><Relationship Id="rId7" Type="http://schemas.openxmlformats.org/officeDocument/2006/relationships/hyperlink" Target="https://investors.wattswater.com/corporate-governance/code-of-conduct/default.aspx" TargetMode="External"/><Relationship Id="rId12" Type="http://schemas.openxmlformats.org/officeDocument/2006/relationships/hyperlink" Target="https://investors.wattswater.com/corporate-governance/code-of-conduct/default.aspx" TargetMode="External"/><Relationship Id="rId2" Type="http://schemas.openxmlformats.org/officeDocument/2006/relationships/hyperlink" Target="https://www.watts.com/dfsmedia/0533dbba17714b1ab581ab07a4cbb521/54342-source/anti-human-trafficking-policy" TargetMode="External"/><Relationship Id="rId1" Type="http://schemas.openxmlformats.org/officeDocument/2006/relationships/hyperlink" Target="https://investors.wattswater.com/corporate-governance/code-of-conduct/default.aspx" TargetMode="External"/><Relationship Id="rId6" Type="http://schemas.openxmlformats.org/officeDocument/2006/relationships/hyperlink" Target="https://investors.wattswater.com/corporate-governance/code-of-conduct/default.aspx" TargetMode="External"/><Relationship Id="rId11" Type="http://schemas.openxmlformats.org/officeDocument/2006/relationships/hyperlink" Target="https://investors.wattswater.com/corporate-governance/code-of-conduct/default.aspx" TargetMode="External"/><Relationship Id="rId5" Type="http://schemas.openxmlformats.org/officeDocument/2006/relationships/hyperlink" Target="https://investors.wattswater.com/corporate-governance/code-of-conduct/default.aspx" TargetMode="External"/><Relationship Id="rId10" Type="http://schemas.openxmlformats.org/officeDocument/2006/relationships/hyperlink" Target="https://www.iso.org/iso-14001-environmental-management.html" TargetMode="External"/><Relationship Id="rId4" Type="http://schemas.openxmlformats.org/officeDocument/2006/relationships/hyperlink" Target="https://investors.wattswater.com/corporate-governance/code-of-conduct/default.aspx" TargetMode="External"/><Relationship Id="rId9" Type="http://schemas.openxmlformats.org/officeDocument/2006/relationships/hyperlink" Target="https://www.watts.com/dfsmedia/0533dbba17714b1ab581ab07a4cbb521/26331-source/ol391-notice-regarding-conflict-mineral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5"/>
  <sheetViews>
    <sheetView topLeftCell="A4" zoomScaleNormal="100" zoomScaleSheetLayoutView="100" workbookViewId="0">
      <selection activeCell="A9" sqref="A9:F9"/>
    </sheetView>
  </sheetViews>
  <sheetFormatPr defaultRowHeight="14"/>
  <cols>
    <col min="1" max="1" width="24.81640625" style="1" customWidth="1"/>
    <col min="2" max="2" width="19.54296875" style="1" customWidth="1"/>
    <col min="3" max="3" width="23.26953125" style="1" customWidth="1"/>
    <col min="4" max="4" width="17" style="1" customWidth="1"/>
    <col min="5" max="5" width="9" style="1" customWidth="1"/>
    <col min="6" max="6" width="19.54296875" style="1" customWidth="1"/>
  </cols>
  <sheetData>
    <row r="1" spans="1:6" ht="27.75" customHeight="1">
      <c r="A1" s="979" t="s">
        <v>1556</v>
      </c>
      <c r="B1" s="980"/>
      <c r="C1" s="980"/>
      <c r="D1" s="980"/>
      <c r="E1" s="980"/>
      <c r="F1" s="981"/>
    </row>
    <row r="2" spans="1:6" ht="27.75" customHeight="1" thickBot="1">
      <c r="A2" s="982" t="s">
        <v>1557</v>
      </c>
      <c r="B2" s="983"/>
      <c r="C2" s="983"/>
      <c r="D2" s="983"/>
      <c r="E2" s="983"/>
      <c r="F2" s="984"/>
    </row>
    <row r="3" spans="1:6" ht="33" customHeight="1" thickBot="1">
      <c r="A3" s="985" t="s">
        <v>0</v>
      </c>
      <c r="B3" s="986"/>
      <c r="C3" s="960"/>
      <c r="D3" s="960"/>
      <c r="E3" s="960"/>
      <c r="F3" s="961"/>
    </row>
    <row r="4" spans="1:6" ht="32.25" customHeight="1">
      <c r="A4" s="987" t="s">
        <v>1</v>
      </c>
      <c r="B4" s="988"/>
      <c r="C4" s="988"/>
      <c r="D4" s="988"/>
      <c r="E4" s="988"/>
      <c r="F4" s="989"/>
    </row>
    <row r="5" spans="1:6" ht="47.25" customHeight="1">
      <c r="A5" s="973" t="s">
        <v>2</v>
      </c>
      <c r="B5" s="974"/>
      <c r="C5" s="974"/>
      <c r="D5" s="974"/>
      <c r="E5" s="974"/>
      <c r="F5" s="975"/>
    </row>
    <row r="6" spans="1:6" ht="31.9" customHeight="1">
      <c r="A6" s="973" t="s">
        <v>3</v>
      </c>
      <c r="B6" s="974"/>
      <c r="C6" s="974"/>
      <c r="D6" s="974"/>
      <c r="E6" s="974"/>
      <c r="F6" s="975"/>
    </row>
    <row r="7" spans="1:6" ht="48" customHeight="1">
      <c r="A7" s="996" t="s">
        <v>4</v>
      </c>
      <c r="B7" s="997"/>
      <c r="C7" s="997"/>
      <c r="D7" s="997"/>
      <c r="E7" s="997"/>
      <c r="F7" s="998"/>
    </row>
    <row r="8" spans="1:6" ht="46.5" customHeight="1">
      <c r="A8" s="996" t="s">
        <v>5</v>
      </c>
      <c r="B8" s="997"/>
      <c r="C8" s="997"/>
      <c r="D8" s="997"/>
      <c r="E8" s="997"/>
      <c r="F8" s="998"/>
    </row>
    <row r="9" spans="1:6" ht="48.5" customHeight="1">
      <c r="A9" s="1502" t="s">
        <v>1622</v>
      </c>
      <c r="B9" s="1177"/>
      <c r="C9" s="1177"/>
      <c r="D9" s="1177"/>
      <c r="E9" s="1177"/>
      <c r="F9" s="1503"/>
    </row>
    <row r="10" spans="1:6" ht="36.75" customHeight="1">
      <c r="A10" s="1502" t="s">
        <v>1621</v>
      </c>
      <c r="B10" s="1177"/>
      <c r="C10" s="1177"/>
      <c r="D10" s="1177"/>
      <c r="E10" s="1177"/>
      <c r="F10" s="1503"/>
    </row>
    <row r="11" spans="1:6" ht="36.75" customHeight="1" thickBot="1">
      <c r="A11" s="993" t="s">
        <v>1382</v>
      </c>
      <c r="B11" s="994"/>
      <c r="C11" s="994"/>
      <c r="D11" s="994"/>
      <c r="E11" s="994"/>
      <c r="F11" s="995"/>
    </row>
    <row r="12" spans="1:6" ht="14.5" thickBot="1"/>
    <row r="13" spans="1:6" ht="33" customHeight="1" thickBot="1">
      <c r="A13" s="976" t="s">
        <v>1380</v>
      </c>
      <c r="B13" s="977"/>
      <c r="C13" s="977"/>
      <c r="D13" s="977"/>
      <c r="E13" s="977"/>
      <c r="F13" s="978"/>
    </row>
    <row r="14" spans="1:6" ht="334" customHeight="1" thickBot="1">
      <c r="A14" s="990" t="s">
        <v>1383</v>
      </c>
      <c r="B14" s="991"/>
      <c r="C14" s="991"/>
      <c r="D14" s="991"/>
      <c r="E14" s="991"/>
      <c r="F14" s="992"/>
    </row>
    <row r="15" spans="1:6" ht="146.5" customHeight="1" thickBot="1">
      <c r="A15" s="970" t="s">
        <v>1534</v>
      </c>
      <c r="B15" s="971"/>
      <c r="C15" s="971"/>
      <c r="D15" s="971"/>
      <c r="E15" s="971"/>
      <c r="F15" s="972"/>
    </row>
  </sheetData>
  <mergeCells count="14">
    <mergeCell ref="A15:F15"/>
    <mergeCell ref="A6:F6"/>
    <mergeCell ref="A13:F13"/>
    <mergeCell ref="A1:F1"/>
    <mergeCell ref="A2:F2"/>
    <mergeCell ref="A3:B3"/>
    <mergeCell ref="A4:F4"/>
    <mergeCell ref="A5:F5"/>
    <mergeCell ref="A14:F14"/>
    <mergeCell ref="A10:F10"/>
    <mergeCell ref="A11:F11"/>
    <mergeCell ref="A7:F7"/>
    <mergeCell ref="A8:F8"/>
    <mergeCell ref="A9:F9"/>
  </mergeCells>
  <phoneticPr fontId="107" type="noConversion"/>
  <printOptions horizontalCentered="1"/>
  <pageMargins left="0.23622047244094491" right="0.15748031496062992" top="0.27559055118110237" bottom="0.62992125984251968" header="0.31496062992125984" footer="0.31496062992125984"/>
  <pageSetup scale="93" orientation="portrait" r:id="rId1"/>
  <headerFooter>
    <oddFooter>&amp;L&amp;"Arial,Bold"&amp;A&amp;R&amp;8Page &amp;P of &amp;N
Printed: &amp;D-&amp;T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W41"/>
  <sheetViews>
    <sheetView view="pageBreakPreview" topLeftCell="A16" zoomScaleNormal="100" zoomScaleSheetLayoutView="55" workbookViewId="0">
      <selection activeCell="J11" sqref="J11:J12"/>
    </sheetView>
  </sheetViews>
  <sheetFormatPr defaultRowHeight="12.5"/>
  <cols>
    <col min="1" max="1" width="46.7265625" customWidth="1"/>
    <col min="2" max="2" width="35.7265625" customWidth="1"/>
    <col min="3" max="3" width="13.26953125" bestFit="1" customWidth="1"/>
    <col min="4" max="4" width="13" customWidth="1"/>
    <col min="6" max="6" width="5" customWidth="1"/>
    <col min="7" max="7" width="4.81640625" customWidth="1"/>
    <col min="8" max="9" width="4.54296875" customWidth="1"/>
    <col min="10" max="11" width="5.1796875" customWidth="1"/>
    <col min="12" max="12" width="11.1796875" customWidth="1"/>
    <col min="14" max="14" width="8.26953125" customWidth="1"/>
    <col min="15" max="15" width="4.453125" customWidth="1"/>
    <col min="16" max="16" width="3.453125" customWidth="1"/>
    <col min="17" max="17" width="3" customWidth="1"/>
    <col min="18" max="18" width="3.1796875" customWidth="1"/>
    <col min="19" max="19" width="3.453125" customWidth="1"/>
    <col min="20" max="20" width="3.54296875" customWidth="1"/>
    <col min="21" max="21" width="2.81640625" customWidth="1"/>
    <col min="22" max="22" width="3.26953125" customWidth="1"/>
    <col min="23" max="23" width="5.453125" customWidth="1"/>
  </cols>
  <sheetData>
    <row r="1" spans="1:23" ht="28.15" customHeight="1">
      <c r="A1" s="1292" t="s">
        <v>914</v>
      </c>
      <c r="B1" s="1030"/>
      <c r="D1" s="1301" t="s">
        <v>47</v>
      </c>
      <c r="E1" s="206"/>
      <c r="F1" s="1296" t="s">
        <v>915</v>
      </c>
      <c r="G1" s="1060"/>
      <c r="H1" s="1296" t="s">
        <v>873</v>
      </c>
      <c r="I1" s="1060"/>
      <c r="J1" s="1331" t="s">
        <v>874</v>
      </c>
      <c r="K1" s="1271"/>
      <c r="L1" s="785" t="s">
        <v>875</v>
      </c>
      <c r="M1" s="68"/>
      <c r="N1" s="49"/>
      <c r="O1" s="1267" t="s">
        <v>916</v>
      </c>
      <c r="P1" s="1267"/>
      <c r="Q1" s="1267"/>
      <c r="R1" s="1267"/>
      <c r="S1" s="1267"/>
      <c r="T1" s="1267" t="s">
        <v>917</v>
      </c>
      <c r="U1" s="1267"/>
      <c r="V1" s="1267"/>
      <c r="W1" s="1271"/>
    </row>
    <row r="2" spans="1:23" ht="43.15" customHeight="1">
      <c r="A2" s="1292" t="s">
        <v>918</v>
      </c>
      <c r="B2" s="1030"/>
      <c r="C2" s="158"/>
      <c r="D2" s="1302"/>
      <c r="E2" s="1294"/>
      <c r="F2" s="1297" t="s">
        <v>879</v>
      </c>
      <c r="G2" s="1298"/>
      <c r="H2" s="1299" t="s">
        <v>880</v>
      </c>
      <c r="I2" s="1300"/>
      <c r="J2" s="1332" t="s">
        <v>881</v>
      </c>
      <c r="K2" s="1306"/>
      <c r="L2" s="764" t="s">
        <v>807</v>
      </c>
      <c r="M2" s="54"/>
      <c r="N2" s="4" t="s">
        <v>882</v>
      </c>
      <c r="O2" s="1030" t="s">
        <v>919</v>
      </c>
      <c r="P2" s="1030"/>
      <c r="Q2" s="1030"/>
      <c r="R2" s="1030"/>
      <c r="S2" s="1030"/>
      <c r="T2" s="1030" t="s">
        <v>884</v>
      </c>
      <c r="U2" s="1030"/>
      <c r="V2" s="1030"/>
      <c r="W2" s="1306"/>
    </row>
    <row r="3" spans="1:23" ht="29.25" customHeight="1">
      <c r="A3" s="524" t="s">
        <v>885</v>
      </c>
      <c r="B3" s="525" t="str">
        <f>CONCATENATE('Supplier Information'!B5)</f>
        <v xml:space="preserve"> </v>
      </c>
      <c r="C3" s="271" t="s">
        <v>51</v>
      </c>
      <c r="D3" s="271" t="s">
        <v>52</v>
      </c>
      <c r="E3" s="1295"/>
      <c r="F3" s="168"/>
      <c r="G3" s="169"/>
      <c r="H3" s="170"/>
      <c r="I3" s="809"/>
      <c r="J3" s="1297"/>
      <c r="K3" s="1298"/>
      <c r="L3" s="764" t="s">
        <v>886</v>
      </c>
      <c r="M3" s="795" t="s">
        <v>809</v>
      </c>
      <c r="N3" s="4" t="s">
        <v>920</v>
      </c>
      <c r="O3" s="1292" t="s">
        <v>888</v>
      </c>
      <c r="P3" s="1030"/>
      <c r="Q3" s="1030"/>
      <c r="R3" s="1030"/>
      <c r="S3" s="1030"/>
      <c r="T3" s="1292" t="s">
        <v>889</v>
      </c>
      <c r="U3" s="1030"/>
      <c r="V3" s="1030"/>
      <c r="W3" s="1306"/>
    </row>
    <row r="4" spans="1:23" ht="44.25" customHeight="1">
      <c r="A4" s="322" t="s">
        <v>890</v>
      </c>
      <c r="B4" s="322" t="s">
        <v>891</v>
      </c>
      <c r="C4" s="99" t="s">
        <v>921</v>
      </c>
      <c r="D4" s="297" t="s">
        <v>921</v>
      </c>
      <c r="E4" s="129"/>
      <c r="F4" s="234" t="s">
        <v>893</v>
      </c>
      <c r="G4" s="155" t="s">
        <v>894</v>
      </c>
      <c r="H4" s="234" t="s">
        <v>893</v>
      </c>
      <c r="I4" s="155" t="s">
        <v>894</v>
      </c>
      <c r="J4" s="155" t="s">
        <v>893</v>
      </c>
      <c r="K4" s="155" t="s">
        <v>894</v>
      </c>
      <c r="L4" s="124" t="s">
        <v>922</v>
      </c>
      <c r="M4" s="155" t="s">
        <v>896</v>
      </c>
      <c r="N4" s="129" t="s">
        <v>897</v>
      </c>
      <c r="O4" s="87">
        <v>0</v>
      </c>
      <c r="P4" s="236">
        <v>0.3</v>
      </c>
      <c r="Q4" s="199">
        <v>0.4</v>
      </c>
      <c r="R4" s="199">
        <v>0.5</v>
      </c>
      <c r="S4" s="199">
        <v>0.6</v>
      </c>
      <c r="T4" s="237">
        <v>0.7</v>
      </c>
      <c r="U4" s="237">
        <v>0.8</v>
      </c>
      <c r="V4" s="237">
        <v>0.9</v>
      </c>
      <c r="W4" s="238">
        <v>1</v>
      </c>
    </row>
    <row r="5" spans="1:23" ht="26.5">
      <c r="A5" s="323" t="s">
        <v>923</v>
      </c>
      <c r="B5" s="260"/>
      <c r="C5" s="59"/>
      <c r="D5" s="260"/>
      <c r="E5" s="59"/>
      <c r="F5" s="59"/>
      <c r="G5" s="59"/>
      <c r="H5" s="59"/>
      <c r="I5" s="59"/>
      <c r="J5" s="59"/>
      <c r="K5" s="53"/>
      <c r="L5" s="59"/>
      <c r="M5" s="53"/>
      <c r="N5" s="59"/>
      <c r="O5" s="59"/>
      <c r="P5" s="59"/>
      <c r="Q5" s="59"/>
      <c r="R5" s="59"/>
      <c r="S5" s="59"/>
      <c r="T5" s="59"/>
      <c r="U5" s="59"/>
      <c r="V5" s="59"/>
      <c r="W5" s="53"/>
    </row>
    <row r="6" spans="1:23">
      <c r="A6" s="296" t="s">
        <v>114</v>
      </c>
      <c r="B6" s="277" t="s">
        <v>115</v>
      </c>
      <c r="C6" s="279" t="s">
        <v>116</v>
      </c>
      <c r="D6" s="277" t="s">
        <v>117</v>
      </c>
      <c r="E6" s="1321" t="s">
        <v>899</v>
      </c>
      <c r="F6" s="1291"/>
      <c r="G6" s="1291"/>
      <c r="H6" s="1291"/>
      <c r="I6" s="1291"/>
      <c r="J6" s="1286"/>
      <c r="K6" s="1278"/>
      <c r="L6" s="1265">
        <v>30</v>
      </c>
      <c r="M6" s="1277">
        <f>'Supplier Self-Audit Fill-in'!H25</f>
        <v>0</v>
      </c>
      <c r="N6" s="1330">
        <f>M6/L6</f>
        <v>0</v>
      </c>
      <c r="O6" s="1267"/>
      <c r="P6" s="1267"/>
      <c r="Q6" s="1267"/>
      <c r="R6" s="1267"/>
      <c r="S6" s="1267"/>
      <c r="T6" s="1267"/>
      <c r="U6" s="1267"/>
      <c r="V6" s="1267"/>
      <c r="W6" s="1271"/>
    </row>
    <row r="7" spans="1:23">
      <c r="A7" s="277" t="s">
        <v>118</v>
      </c>
      <c r="B7" s="277" t="s">
        <v>119</v>
      </c>
      <c r="C7" s="280" t="s">
        <v>120</v>
      </c>
      <c r="D7" s="277" t="s">
        <v>121</v>
      </c>
      <c r="E7" s="1322"/>
      <c r="F7" s="1291"/>
      <c r="G7" s="1291"/>
      <c r="H7" s="1291"/>
      <c r="I7" s="1291"/>
      <c r="J7" s="1286"/>
      <c r="K7" s="1278"/>
      <c r="L7" s="1266"/>
      <c r="M7" s="1278"/>
      <c r="N7" s="1330"/>
      <c r="O7" s="1268"/>
      <c r="P7" s="1268"/>
      <c r="Q7" s="1268"/>
      <c r="R7" s="1268"/>
      <c r="S7" s="1268"/>
      <c r="T7" s="1268"/>
      <c r="U7" s="1268"/>
      <c r="V7" s="1268"/>
      <c r="W7" s="1272"/>
    </row>
    <row r="8" spans="1:23" ht="16.5" customHeight="1">
      <c r="A8" s="289" t="s">
        <v>924</v>
      </c>
      <c r="B8" s="288" t="s">
        <v>925</v>
      </c>
      <c r="C8" s="280" t="s">
        <v>124</v>
      </c>
      <c r="D8" s="280" t="s">
        <v>125</v>
      </c>
      <c r="E8" s="1323" t="s">
        <v>926</v>
      </c>
      <c r="F8" s="1320"/>
      <c r="G8" s="1320"/>
      <c r="H8" s="1320"/>
      <c r="I8" s="1320"/>
      <c r="J8" s="1288"/>
      <c r="K8" s="1276"/>
      <c r="L8" s="1316">
        <v>30</v>
      </c>
      <c r="M8" s="1276"/>
      <c r="N8" s="1326">
        <f>M8/L8</f>
        <v>0</v>
      </c>
      <c r="O8" s="1267"/>
      <c r="P8" s="1267"/>
      <c r="Q8" s="1267"/>
      <c r="R8" s="1267"/>
      <c r="S8" s="1267"/>
      <c r="T8" s="1267"/>
      <c r="U8" s="1267"/>
      <c r="V8" s="1267"/>
      <c r="W8" s="1271"/>
    </row>
    <row r="9" spans="1:23" ht="25">
      <c r="A9" s="295" t="s">
        <v>126</v>
      </c>
      <c r="B9" s="281"/>
      <c r="C9" s="4"/>
      <c r="D9" s="325" t="s">
        <v>127</v>
      </c>
      <c r="E9" s="1324"/>
      <c r="F9" s="1320"/>
      <c r="G9" s="1320"/>
      <c r="H9" s="1320"/>
      <c r="I9" s="1320"/>
      <c r="J9" s="1288"/>
      <c r="K9" s="1276"/>
      <c r="L9" s="1316"/>
      <c r="M9" s="1276"/>
      <c r="N9" s="1327"/>
      <c r="O9" s="1268"/>
      <c r="P9" s="1268"/>
      <c r="Q9" s="1268"/>
      <c r="R9" s="1268"/>
      <c r="S9" s="1268"/>
      <c r="T9" s="1268"/>
      <c r="U9" s="1268"/>
      <c r="V9" s="1268"/>
      <c r="W9" s="1272"/>
    </row>
    <row r="10" spans="1:23" ht="39.75" customHeight="1">
      <c r="A10" s="318" t="s">
        <v>128</v>
      </c>
      <c r="B10" s="318" t="s">
        <v>129</v>
      </c>
      <c r="C10" s="263"/>
      <c r="D10" s="326"/>
      <c r="E10" s="359" t="s">
        <v>906</v>
      </c>
      <c r="F10" s="806"/>
      <c r="G10" s="806"/>
      <c r="H10" s="806"/>
      <c r="I10" s="806"/>
      <c r="J10" s="789"/>
      <c r="K10" s="783"/>
      <c r="L10" s="351">
        <v>30</v>
      </c>
      <c r="M10" s="353"/>
      <c r="N10" s="917">
        <f>M10/L10</f>
        <v>0</v>
      </c>
      <c r="O10" s="559"/>
      <c r="P10" s="559"/>
      <c r="Q10" s="559"/>
      <c r="R10" s="559"/>
      <c r="S10" s="559"/>
      <c r="T10" s="559"/>
      <c r="U10" s="559"/>
      <c r="V10" s="559"/>
      <c r="W10" s="561"/>
    </row>
    <row r="11" spans="1:23">
      <c r="A11" s="276" t="s">
        <v>130</v>
      </c>
      <c r="B11" s="286" t="s">
        <v>131</v>
      </c>
      <c r="C11" s="264" t="s">
        <v>132</v>
      </c>
      <c r="D11" s="299">
        <v>9.1999999999999993</v>
      </c>
      <c r="E11" s="1321" t="s">
        <v>899</v>
      </c>
      <c r="F11" s="1325"/>
      <c r="G11" s="1325"/>
      <c r="H11" s="1325"/>
      <c r="I11" s="1325"/>
      <c r="J11" s="1287"/>
      <c r="K11" s="1277"/>
      <c r="L11" s="1265">
        <v>30</v>
      </c>
      <c r="M11" s="1277">
        <f>'Supplier Self-Audit Fill-in'!H30</f>
        <v>0</v>
      </c>
      <c r="N11" s="1328">
        <f>M11/L11</f>
        <v>0</v>
      </c>
      <c r="O11" s="1267"/>
      <c r="P11" s="1267"/>
      <c r="Q11" s="1267"/>
      <c r="R11" s="1267"/>
      <c r="S11" s="1267"/>
      <c r="T11" s="1267"/>
      <c r="U11" s="1267"/>
      <c r="V11" s="1267"/>
      <c r="W11" s="1271"/>
    </row>
    <row r="12" spans="1:23">
      <c r="A12" s="281" t="s">
        <v>133</v>
      </c>
      <c r="B12" s="281" t="s">
        <v>134</v>
      </c>
      <c r="C12" s="56"/>
      <c r="D12" s="320"/>
      <c r="E12" s="1322"/>
      <c r="F12" s="1291"/>
      <c r="G12" s="1291"/>
      <c r="H12" s="1291"/>
      <c r="I12" s="1291"/>
      <c r="J12" s="1286"/>
      <c r="K12" s="1278"/>
      <c r="L12" s="1266"/>
      <c r="M12" s="1278"/>
      <c r="N12" s="1329"/>
      <c r="O12" s="1268"/>
      <c r="P12" s="1268"/>
      <c r="Q12" s="1268"/>
      <c r="R12" s="1268"/>
      <c r="S12" s="1268"/>
      <c r="T12" s="1268"/>
      <c r="U12" s="1268"/>
      <c r="V12" s="1268"/>
      <c r="W12" s="1272"/>
    </row>
    <row r="13" spans="1:23">
      <c r="A13" s="281" t="s">
        <v>135</v>
      </c>
      <c r="B13" s="281" t="s">
        <v>136</v>
      </c>
      <c r="C13" s="55"/>
      <c r="D13" s="281"/>
      <c r="E13" s="1323" t="s">
        <v>926</v>
      </c>
      <c r="F13" s="1320"/>
      <c r="G13" s="1320"/>
      <c r="H13" s="1320"/>
      <c r="I13" s="1320"/>
      <c r="J13" s="1288"/>
      <c r="K13" s="1276"/>
      <c r="L13" s="1316">
        <v>30</v>
      </c>
      <c r="M13" s="1276"/>
      <c r="N13" s="1326">
        <f>M13/L13</f>
        <v>0</v>
      </c>
      <c r="O13" s="1267"/>
      <c r="P13" s="1267"/>
      <c r="Q13" s="1267"/>
      <c r="R13" s="1267"/>
      <c r="S13" s="1267"/>
      <c r="T13" s="1267"/>
      <c r="U13" s="1267"/>
      <c r="V13" s="1267"/>
      <c r="W13" s="1271"/>
    </row>
    <row r="14" spans="1:23" ht="25.5" customHeight="1">
      <c r="A14" s="295" t="s">
        <v>927</v>
      </c>
      <c r="B14" s="292" t="s">
        <v>928</v>
      </c>
      <c r="C14" s="56"/>
      <c r="D14" s="320"/>
      <c r="E14" s="1324"/>
      <c r="F14" s="1320"/>
      <c r="G14" s="1320"/>
      <c r="H14" s="1320"/>
      <c r="I14" s="1320"/>
      <c r="J14" s="1288"/>
      <c r="K14" s="1276"/>
      <c r="L14" s="1316"/>
      <c r="M14" s="1276"/>
      <c r="N14" s="1327"/>
      <c r="O14" s="1268"/>
      <c r="P14" s="1268"/>
      <c r="Q14" s="1268"/>
      <c r="R14" s="1268"/>
      <c r="S14" s="1268"/>
      <c r="T14" s="1268"/>
      <c r="U14" s="1268"/>
      <c r="V14" s="1268"/>
      <c r="W14" s="1272"/>
    </row>
    <row r="15" spans="1:23" ht="41.25" customHeight="1">
      <c r="A15" s="308" t="s">
        <v>139</v>
      </c>
      <c r="B15" s="356" t="s">
        <v>140</v>
      </c>
      <c r="C15" s="72"/>
      <c r="D15" s="282"/>
      <c r="E15" s="360" t="s">
        <v>906</v>
      </c>
      <c r="F15" s="354"/>
      <c r="G15" s="354"/>
      <c r="H15" s="354"/>
      <c r="I15" s="354"/>
      <c r="J15" s="354"/>
      <c r="K15" s="355"/>
      <c r="L15" s="351">
        <v>30</v>
      </c>
      <c r="M15" s="353"/>
      <c r="N15" s="917">
        <f>M15/L15</f>
        <v>0</v>
      </c>
      <c r="O15" s="560"/>
      <c r="P15" s="560"/>
      <c r="Q15" s="560"/>
      <c r="R15" s="560"/>
      <c r="S15" s="560"/>
      <c r="T15" s="560"/>
      <c r="U15" s="560"/>
      <c r="V15" s="560"/>
      <c r="W15" s="562"/>
    </row>
    <row r="16" spans="1:23">
      <c r="A16" s="276" t="s">
        <v>141</v>
      </c>
      <c r="B16" s="286" t="s">
        <v>142</v>
      </c>
      <c r="C16" s="284" t="s">
        <v>143</v>
      </c>
      <c r="D16" s="83" t="s">
        <v>144</v>
      </c>
      <c r="E16" s="1321" t="s">
        <v>899</v>
      </c>
      <c r="F16" s="1325"/>
      <c r="G16" s="1325"/>
      <c r="H16" s="1325"/>
      <c r="I16" s="1325"/>
      <c r="J16" s="1287"/>
      <c r="K16" s="1277"/>
      <c r="L16" s="1265">
        <v>40</v>
      </c>
      <c r="M16" s="1277">
        <f>'Supplier Self-Audit Fill-in'!H35</f>
        <v>0</v>
      </c>
      <c r="N16" s="1328">
        <f>M16/L16</f>
        <v>0</v>
      </c>
      <c r="O16" s="1267"/>
      <c r="P16" s="1267"/>
      <c r="Q16" s="1267"/>
      <c r="R16" s="1267"/>
      <c r="S16" s="1267"/>
      <c r="T16" s="1267"/>
      <c r="U16" s="1267"/>
      <c r="V16" s="1267"/>
      <c r="W16" s="1271"/>
    </row>
    <row r="17" spans="1:23" ht="13">
      <c r="A17" s="277" t="s">
        <v>145</v>
      </c>
      <c r="B17" s="281" t="s">
        <v>146</v>
      </c>
      <c r="C17" s="283" t="s">
        <v>147</v>
      </c>
      <c r="D17" s="362">
        <v>10.199999999999999</v>
      </c>
      <c r="E17" s="1322"/>
      <c r="F17" s="1291"/>
      <c r="G17" s="1291"/>
      <c r="H17" s="1291"/>
      <c r="I17" s="1291"/>
      <c r="J17" s="1286"/>
      <c r="K17" s="1278"/>
      <c r="L17" s="1266"/>
      <c r="M17" s="1278"/>
      <c r="N17" s="1329"/>
      <c r="O17" s="1268"/>
      <c r="P17" s="1268"/>
      <c r="Q17" s="1268"/>
      <c r="R17" s="1268"/>
      <c r="S17" s="1268"/>
      <c r="T17" s="1268"/>
      <c r="U17" s="1268"/>
      <c r="V17" s="1268"/>
      <c r="W17" s="1272"/>
    </row>
    <row r="18" spans="1:23" ht="13">
      <c r="A18" s="277" t="s">
        <v>148</v>
      </c>
      <c r="B18" s="281" t="s">
        <v>149</v>
      </c>
      <c r="C18" s="283" t="s">
        <v>150</v>
      </c>
      <c r="D18" s="317"/>
      <c r="E18" s="1323" t="s">
        <v>926</v>
      </c>
      <c r="F18" s="1320"/>
      <c r="G18" s="1320"/>
      <c r="H18" s="1320"/>
      <c r="I18" s="1320"/>
      <c r="J18" s="1288"/>
      <c r="K18" s="1276"/>
      <c r="L18" s="1316">
        <v>40</v>
      </c>
      <c r="M18" s="1276"/>
      <c r="N18" s="1326">
        <f>M18/L18</f>
        <v>0</v>
      </c>
      <c r="O18" s="1267"/>
      <c r="P18" s="1267"/>
      <c r="Q18" s="1267"/>
      <c r="R18" s="1267"/>
      <c r="S18" s="1267"/>
      <c r="T18" s="1267"/>
      <c r="U18" s="1267"/>
      <c r="V18" s="1267"/>
      <c r="W18" s="1271"/>
    </row>
    <row r="19" spans="1:23" ht="25">
      <c r="A19" s="295" t="s">
        <v>927</v>
      </c>
      <c r="B19" s="324" t="s">
        <v>929</v>
      </c>
      <c r="C19" s="258"/>
      <c r="D19" s="320"/>
      <c r="E19" s="1324"/>
      <c r="F19" s="1320"/>
      <c r="G19" s="1320"/>
      <c r="H19" s="1320"/>
      <c r="I19" s="1320"/>
      <c r="J19" s="1288"/>
      <c r="K19" s="1276"/>
      <c r="L19" s="1316"/>
      <c r="M19" s="1276"/>
      <c r="N19" s="1327"/>
      <c r="O19" s="1268"/>
      <c r="P19" s="1268"/>
      <c r="Q19" s="1268"/>
      <c r="R19" s="1268"/>
      <c r="S19" s="1268"/>
      <c r="T19" s="1268"/>
      <c r="U19" s="1268"/>
      <c r="V19" s="1268"/>
      <c r="W19" s="1272"/>
    </row>
    <row r="20" spans="1:23" ht="45.75" customHeight="1">
      <c r="A20" s="308" t="s">
        <v>152</v>
      </c>
      <c r="B20" s="356" t="s">
        <v>153</v>
      </c>
      <c r="C20" s="265"/>
      <c r="D20" s="357"/>
      <c r="E20" s="303" t="s">
        <v>906</v>
      </c>
      <c r="F20" s="354"/>
      <c r="G20" s="354"/>
      <c r="H20" s="354"/>
      <c r="I20" s="354"/>
      <c r="J20" s="266"/>
      <c r="K20" s="352"/>
      <c r="L20" s="351">
        <v>40</v>
      </c>
      <c r="M20" s="353"/>
      <c r="N20" s="917">
        <f>M20/L20</f>
        <v>0</v>
      </c>
      <c r="O20" s="785"/>
      <c r="P20" s="785"/>
      <c r="Q20" s="785"/>
      <c r="R20" s="785"/>
      <c r="S20" s="785"/>
      <c r="T20" s="785"/>
      <c r="U20" s="785"/>
      <c r="V20" s="785"/>
      <c r="W20" s="786"/>
    </row>
    <row r="21" spans="1:23" ht="26.25" customHeight="1">
      <c r="A21" s="50"/>
      <c r="B21" s="4"/>
      <c r="C21" s="4"/>
      <c r="D21" s="4"/>
      <c r="E21" s="358" t="s">
        <v>899</v>
      </c>
      <c r="F21" s="207">
        <f t="shared" ref="F21:K21" si="0">COUNTA(F6,F11,F16)</f>
        <v>0</v>
      </c>
      <c r="G21" s="207">
        <f t="shared" si="0"/>
        <v>0</v>
      </c>
      <c r="H21" s="207">
        <f t="shared" si="0"/>
        <v>0</v>
      </c>
      <c r="I21" s="207">
        <f t="shared" si="0"/>
        <v>0</v>
      </c>
      <c r="J21" s="208">
        <f t="shared" si="0"/>
        <v>0</v>
      </c>
      <c r="K21" s="210">
        <f t="shared" si="0"/>
        <v>0</v>
      </c>
      <c r="L21" s="361">
        <v>100</v>
      </c>
      <c r="M21" s="209">
        <f>SUM(M6+M11+M16)</f>
        <v>0</v>
      </c>
      <c r="N21" s="200">
        <f>M21/L21</f>
        <v>0</v>
      </c>
      <c r="O21" s="1262" t="s">
        <v>910</v>
      </c>
      <c r="P21" s="1263"/>
      <c r="Q21" s="1263"/>
      <c r="R21" s="1263"/>
      <c r="S21" s="1263"/>
      <c r="T21" s="1263"/>
      <c r="U21" s="1263"/>
      <c r="V21" s="1263"/>
      <c r="W21" s="1264"/>
    </row>
    <row r="22" spans="1:23" ht="25.5" customHeight="1">
      <c r="A22" s="50"/>
      <c r="B22" s="4"/>
      <c r="C22" s="4"/>
      <c r="D22" s="4"/>
      <c r="E22" s="918" t="s">
        <v>926</v>
      </c>
      <c r="F22" s="914">
        <f t="shared" ref="F22:K22" si="1">COUNTA(F8,F13,F18)</f>
        <v>0</v>
      </c>
      <c r="G22" s="914">
        <f t="shared" si="1"/>
        <v>0</v>
      </c>
      <c r="H22" s="914">
        <f t="shared" si="1"/>
        <v>0</v>
      </c>
      <c r="I22" s="914">
        <f t="shared" si="1"/>
        <v>0</v>
      </c>
      <c r="J22" s="919">
        <f t="shared" si="1"/>
        <v>0</v>
      </c>
      <c r="K22" s="802">
        <f t="shared" si="1"/>
        <v>0</v>
      </c>
      <c r="L22" s="915">
        <v>100</v>
      </c>
      <c r="M22" s="916">
        <f>SUM(M8+M13+M18)</f>
        <v>0</v>
      </c>
      <c r="N22" s="187">
        <f>M22/L22</f>
        <v>0</v>
      </c>
      <c r="O22" s="1280" t="s">
        <v>930</v>
      </c>
      <c r="P22" s="1281"/>
      <c r="Q22" s="1281"/>
      <c r="R22" s="1281"/>
      <c r="S22" s="1281"/>
      <c r="T22" s="1281"/>
      <c r="U22" s="1281"/>
      <c r="V22" s="1281"/>
      <c r="W22" s="1282"/>
    </row>
    <row r="23" spans="1:23" ht="26">
      <c r="A23" s="98" t="s">
        <v>912</v>
      </c>
      <c r="B23" s="4"/>
      <c r="C23" s="4"/>
      <c r="D23" s="4"/>
      <c r="E23" s="287" t="s">
        <v>931</v>
      </c>
      <c r="F23" s="165">
        <f t="shared" ref="F23:K23" si="2">COUNTA(F10,F15,F20)</f>
        <v>0</v>
      </c>
      <c r="G23" s="165">
        <f t="shared" si="2"/>
        <v>0</v>
      </c>
      <c r="H23" s="165">
        <f t="shared" si="2"/>
        <v>0</v>
      </c>
      <c r="I23" s="165">
        <f t="shared" si="2"/>
        <v>0</v>
      </c>
      <c r="J23" s="790">
        <f t="shared" si="2"/>
        <v>0</v>
      </c>
      <c r="K23" s="784">
        <f t="shared" si="2"/>
        <v>0</v>
      </c>
      <c r="L23" s="166">
        <v>100</v>
      </c>
      <c r="M23" s="167">
        <f>SUM(M10+M15+M20)</f>
        <v>0</v>
      </c>
      <c r="N23" s="201">
        <f>M23/L23</f>
        <v>0</v>
      </c>
      <c r="O23" s="1049" t="s">
        <v>913</v>
      </c>
      <c r="P23" s="1064"/>
      <c r="Q23" s="1064"/>
      <c r="R23" s="1064"/>
      <c r="S23" s="1064"/>
      <c r="T23" s="1064"/>
      <c r="U23" s="1064"/>
      <c r="V23" s="1064"/>
      <c r="W23" s="1279"/>
    </row>
    <row r="24" spans="1:23">
      <c r="A24" s="190"/>
      <c r="B24" s="57"/>
      <c r="C24" s="57"/>
      <c r="D24" s="57"/>
      <c r="E24" s="64"/>
      <c r="F24" s="64"/>
      <c r="G24" s="64"/>
      <c r="H24" s="64"/>
      <c r="I24" s="64"/>
      <c r="J24" s="57"/>
      <c r="K24" s="57"/>
      <c r="L24" s="57"/>
      <c r="M24" s="57"/>
      <c r="N24" s="57"/>
      <c r="O24" s="57"/>
      <c r="P24" s="57"/>
      <c r="Q24" s="57"/>
      <c r="R24" s="57"/>
      <c r="S24" s="57"/>
      <c r="T24" s="57"/>
      <c r="U24" s="57"/>
      <c r="V24" s="57"/>
      <c r="W24" s="65"/>
    </row>
    <row r="25" spans="1:23">
      <c r="A25" s="190"/>
      <c r="B25" s="57"/>
      <c r="C25" s="57"/>
      <c r="D25" s="57"/>
      <c r="E25" s="57"/>
      <c r="F25" s="57"/>
      <c r="G25" s="57"/>
      <c r="H25" s="57"/>
      <c r="I25" s="57"/>
      <c r="J25" s="57"/>
      <c r="K25" s="57"/>
      <c r="L25" s="57"/>
      <c r="M25" s="57"/>
      <c r="N25" s="57"/>
      <c r="O25" s="57"/>
      <c r="P25" s="57"/>
      <c r="Q25" s="57"/>
      <c r="R25" s="57"/>
      <c r="S25" s="57"/>
      <c r="T25" s="57"/>
      <c r="U25" s="57"/>
      <c r="V25" s="57"/>
      <c r="W25" s="65"/>
    </row>
    <row r="26" spans="1:23">
      <c r="A26" s="190"/>
      <c r="B26" s="57"/>
      <c r="C26" s="57"/>
      <c r="D26" s="57"/>
      <c r="E26" s="57"/>
      <c r="F26" s="57"/>
      <c r="G26" s="57"/>
      <c r="H26" s="57"/>
      <c r="I26" s="57"/>
      <c r="J26" s="57"/>
      <c r="K26" s="57"/>
      <c r="L26" s="57"/>
      <c r="M26" s="57"/>
      <c r="N26" s="57"/>
      <c r="O26" s="57"/>
      <c r="P26" s="57"/>
      <c r="Q26" s="57"/>
      <c r="R26" s="57"/>
      <c r="S26" s="57"/>
      <c r="T26" s="57"/>
      <c r="U26" s="57"/>
      <c r="V26" s="57"/>
      <c r="W26" s="65"/>
    </row>
    <row r="27" spans="1:23">
      <c r="A27" s="69"/>
      <c r="B27" s="58"/>
      <c r="C27" s="58"/>
      <c r="D27" s="58"/>
      <c r="E27" s="58"/>
      <c r="F27" s="58"/>
      <c r="G27" s="58"/>
      <c r="H27" s="58"/>
      <c r="I27" s="58"/>
      <c r="J27" s="58"/>
      <c r="K27" s="58"/>
      <c r="L27" s="58"/>
      <c r="M27" s="58"/>
      <c r="N27" s="58"/>
      <c r="O27" s="58"/>
      <c r="P27" s="58"/>
      <c r="Q27" s="58"/>
      <c r="R27" s="58"/>
      <c r="S27" s="58"/>
      <c r="T27" s="58"/>
      <c r="U27" s="58"/>
      <c r="V27" s="58"/>
      <c r="W27" s="66"/>
    </row>
    <row r="28" spans="1:23">
      <c r="A28" s="4"/>
      <c r="B28" s="4"/>
      <c r="C28" s="4"/>
      <c r="D28" s="4"/>
      <c r="E28" s="4"/>
      <c r="F28" s="4"/>
      <c r="G28" s="4"/>
      <c r="H28" s="4"/>
      <c r="I28" s="4"/>
      <c r="J28" s="4"/>
      <c r="K28" s="4"/>
      <c r="L28" s="4"/>
      <c r="M28" s="4"/>
      <c r="N28" s="4"/>
      <c r="O28" s="4"/>
      <c r="P28" s="4"/>
      <c r="Q28" s="4"/>
      <c r="R28" s="4"/>
      <c r="S28" s="4"/>
      <c r="T28" s="4"/>
      <c r="U28" s="4"/>
      <c r="V28" s="4"/>
      <c r="W28" s="4"/>
    </row>
    <row r="29" spans="1:23">
      <c r="A29" s="4"/>
      <c r="B29" s="4"/>
      <c r="C29" s="4"/>
      <c r="D29" s="4"/>
      <c r="E29" s="4"/>
      <c r="F29" s="4"/>
      <c r="G29" s="4"/>
      <c r="H29" s="4"/>
      <c r="I29" s="4"/>
      <c r="J29" s="4"/>
      <c r="K29" s="4"/>
      <c r="L29" s="4"/>
      <c r="M29" s="4"/>
      <c r="N29" s="4"/>
      <c r="O29" s="4"/>
      <c r="P29" s="4"/>
      <c r="Q29" s="4"/>
      <c r="R29" s="4"/>
      <c r="S29" s="4"/>
      <c r="T29" s="4"/>
      <c r="U29" s="4"/>
      <c r="V29" s="4"/>
      <c r="W29" s="4"/>
    </row>
    <row r="30" spans="1:23">
      <c r="A30" s="4"/>
      <c r="B30" s="4"/>
      <c r="C30" s="4"/>
      <c r="D30" s="4"/>
      <c r="E30" s="4"/>
      <c r="F30" s="4"/>
      <c r="G30" s="4"/>
      <c r="H30" s="4"/>
      <c r="I30" s="4"/>
      <c r="J30" s="4"/>
      <c r="K30" s="4"/>
      <c r="L30" s="4"/>
      <c r="M30" s="4"/>
      <c r="N30" s="4"/>
      <c r="O30" s="4"/>
      <c r="P30" s="4"/>
      <c r="Q30" s="4"/>
      <c r="R30" s="4"/>
      <c r="S30" s="4"/>
      <c r="T30" s="4"/>
      <c r="U30" s="4"/>
      <c r="V30" s="4"/>
      <c r="W30" s="4"/>
    </row>
    <row r="31" spans="1:23">
      <c r="A31" s="4"/>
      <c r="B31" s="4"/>
      <c r="C31" s="4"/>
      <c r="D31" s="4"/>
      <c r="E31" s="4"/>
      <c r="F31" s="4"/>
      <c r="G31" s="4"/>
      <c r="H31" s="4"/>
      <c r="I31" s="4"/>
      <c r="J31" s="4"/>
      <c r="K31" s="4"/>
      <c r="L31" s="4"/>
      <c r="M31" s="4"/>
      <c r="N31" s="4"/>
      <c r="O31" s="4"/>
      <c r="P31" s="4"/>
      <c r="Q31" s="4"/>
      <c r="R31" s="4"/>
      <c r="S31" s="4"/>
      <c r="T31" s="4"/>
      <c r="U31" s="4"/>
      <c r="V31" s="4"/>
      <c r="W31" s="4"/>
    </row>
    <row r="32" spans="1:23">
      <c r="A32" s="4"/>
      <c r="B32" s="4"/>
      <c r="C32" s="4"/>
      <c r="D32" s="4"/>
      <c r="E32" s="4"/>
      <c r="F32" s="4"/>
      <c r="G32" s="4"/>
      <c r="H32" s="4"/>
      <c r="I32" s="4"/>
      <c r="J32" s="4"/>
      <c r="K32" s="4"/>
      <c r="L32" s="4"/>
      <c r="M32" s="4"/>
      <c r="N32" s="4"/>
      <c r="O32" s="4"/>
      <c r="P32" s="4"/>
      <c r="Q32" s="4"/>
      <c r="R32" s="4"/>
      <c r="S32" s="4"/>
      <c r="T32" s="4"/>
      <c r="U32" s="4"/>
      <c r="V32" s="4"/>
      <c r="W32" s="4"/>
    </row>
    <row r="33" spans="1:23">
      <c r="A33" s="4"/>
      <c r="B33" s="4"/>
      <c r="C33" s="4"/>
      <c r="D33" s="4"/>
      <c r="E33" s="4"/>
      <c r="F33" s="4"/>
      <c r="G33" s="4"/>
      <c r="H33" s="4"/>
      <c r="I33" s="4"/>
      <c r="J33" s="4"/>
      <c r="K33" s="4"/>
      <c r="L33" s="4"/>
      <c r="M33" s="4"/>
      <c r="N33" s="4"/>
      <c r="O33" s="4"/>
      <c r="P33" s="4"/>
      <c r="Q33" s="4"/>
      <c r="R33" s="4"/>
      <c r="S33" s="4"/>
      <c r="T33" s="4"/>
      <c r="U33" s="4"/>
      <c r="V33" s="4"/>
      <c r="W33" s="4"/>
    </row>
    <row r="34" spans="1:23">
      <c r="A34" s="4"/>
      <c r="B34" s="4"/>
      <c r="C34" s="4"/>
      <c r="D34" s="4"/>
      <c r="E34" s="4"/>
      <c r="F34" s="4"/>
      <c r="G34" s="4"/>
      <c r="H34" s="4"/>
      <c r="I34" s="4"/>
      <c r="J34" s="4"/>
      <c r="K34" s="4"/>
      <c r="L34" s="4"/>
      <c r="M34" s="4"/>
      <c r="N34" s="4"/>
      <c r="O34" s="4"/>
      <c r="P34" s="4"/>
      <c r="Q34" s="4"/>
      <c r="R34" s="4"/>
      <c r="S34" s="4"/>
      <c r="T34" s="4"/>
      <c r="U34" s="4"/>
      <c r="V34" s="4"/>
      <c r="W34" s="4"/>
    </row>
    <row r="35" spans="1:23">
      <c r="A35" s="4"/>
      <c r="B35" s="4"/>
      <c r="C35" s="4"/>
      <c r="D35" s="4"/>
      <c r="E35" s="4"/>
      <c r="F35" s="4"/>
      <c r="G35" s="4"/>
      <c r="H35" s="4"/>
      <c r="I35" s="4"/>
      <c r="J35" s="4"/>
      <c r="K35" s="4"/>
      <c r="L35" s="4"/>
      <c r="M35" s="4"/>
      <c r="N35" s="4"/>
      <c r="O35" s="4"/>
      <c r="P35" s="4"/>
      <c r="Q35" s="4"/>
      <c r="R35" s="4"/>
      <c r="S35" s="4"/>
      <c r="T35" s="4"/>
      <c r="U35" s="4"/>
      <c r="V35" s="4"/>
      <c r="W35" s="4"/>
    </row>
    <row r="36" spans="1:23">
      <c r="A36" s="4"/>
      <c r="B36" s="4"/>
      <c r="C36" s="4"/>
      <c r="D36" s="4"/>
      <c r="E36" s="4"/>
      <c r="F36" s="4"/>
      <c r="G36" s="4"/>
      <c r="H36" s="4"/>
      <c r="I36" s="4"/>
      <c r="J36" s="4"/>
      <c r="K36" s="4"/>
      <c r="L36" s="4"/>
      <c r="M36" s="4"/>
      <c r="N36" s="4"/>
      <c r="O36" s="4"/>
      <c r="P36" s="4"/>
      <c r="Q36" s="4"/>
      <c r="R36" s="4"/>
      <c r="S36" s="4"/>
      <c r="T36" s="4"/>
      <c r="U36" s="4"/>
      <c r="V36" s="4"/>
      <c r="W36" s="4"/>
    </row>
    <row r="37" spans="1:23">
      <c r="A37" s="4"/>
      <c r="B37" s="4"/>
      <c r="C37" s="4"/>
      <c r="D37" s="4"/>
      <c r="E37" s="4"/>
      <c r="F37" s="4"/>
      <c r="G37" s="4"/>
      <c r="H37" s="4"/>
      <c r="I37" s="4"/>
      <c r="J37" s="4"/>
      <c r="K37" s="4"/>
      <c r="L37" s="4"/>
      <c r="M37" s="4"/>
      <c r="N37" s="4"/>
      <c r="O37" s="4"/>
      <c r="P37" s="4"/>
      <c r="Q37" s="4"/>
      <c r="R37" s="4"/>
      <c r="S37" s="4"/>
      <c r="T37" s="4"/>
      <c r="U37" s="4"/>
      <c r="V37" s="4"/>
      <c r="W37" s="4"/>
    </row>
    <row r="38" spans="1:23">
      <c r="A38" s="4"/>
      <c r="B38" s="4"/>
      <c r="C38" s="4"/>
      <c r="D38" s="4"/>
      <c r="E38" s="4"/>
      <c r="F38" s="4"/>
      <c r="G38" s="4"/>
      <c r="H38" s="4"/>
      <c r="I38" s="4"/>
      <c r="J38" s="4"/>
      <c r="K38" s="4"/>
      <c r="L38" s="4"/>
      <c r="M38" s="4"/>
      <c r="N38" s="4"/>
      <c r="O38" s="4"/>
      <c r="P38" s="4"/>
      <c r="Q38" s="4"/>
      <c r="R38" s="4"/>
      <c r="S38" s="4"/>
      <c r="T38" s="4"/>
      <c r="U38" s="4"/>
      <c r="V38" s="4"/>
      <c r="W38" s="4"/>
    </row>
    <row r="39" spans="1:23">
      <c r="A39" s="4"/>
      <c r="B39" s="4"/>
      <c r="C39" s="4"/>
      <c r="D39" s="4"/>
      <c r="E39" s="4"/>
      <c r="F39" s="4"/>
      <c r="G39" s="4"/>
      <c r="H39" s="4"/>
      <c r="I39" s="4"/>
      <c r="J39" s="4"/>
      <c r="K39" s="4"/>
      <c r="L39" s="4"/>
      <c r="M39" s="4"/>
      <c r="N39" s="4"/>
      <c r="O39" s="4"/>
      <c r="P39" s="4"/>
      <c r="Q39" s="4"/>
      <c r="R39" s="4"/>
      <c r="S39" s="4"/>
      <c r="T39" s="4"/>
      <c r="U39" s="4"/>
      <c r="V39" s="4"/>
      <c r="W39" s="4"/>
    </row>
    <row r="40" spans="1:23">
      <c r="A40" s="4"/>
      <c r="B40" s="4"/>
      <c r="C40" s="4"/>
      <c r="D40" s="4"/>
      <c r="E40" s="4"/>
      <c r="F40" s="4"/>
      <c r="G40" s="4"/>
      <c r="H40" s="4"/>
      <c r="I40" s="4"/>
      <c r="J40" s="4"/>
      <c r="K40" s="4"/>
      <c r="L40" s="4"/>
      <c r="M40" s="4"/>
      <c r="N40" s="4"/>
      <c r="O40" s="4"/>
      <c r="P40" s="4"/>
      <c r="Q40" s="4"/>
      <c r="R40" s="4"/>
      <c r="S40" s="4"/>
      <c r="T40" s="4"/>
      <c r="U40" s="4"/>
      <c r="V40" s="4"/>
      <c r="W40" s="4"/>
    </row>
    <row r="41" spans="1:23">
      <c r="A41" s="4"/>
      <c r="B41" s="4"/>
      <c r="C41" s="4"/>
      <c r="D41" s="4"/>
      <c r="E41" s="4"/>
      <c r="F41" s="4"/>
      <c r="G41" s="4"/>
      <c r="H41" s="4"/>
      <c r="I41" s="4"/>
      <c r="J41" s="4"/>
      <c r="K41" s="4"/>
      <c r="L41" s="4"/>
      <c r="M41" s="4"/>
      <c r="N41" s="4"/>
      <c r="O41" s="4"/>
      <c r="P41" s="4"/>
      <c r="Q41" s="4"/>
      <c r="R41" s="4"/>
      <c r="S41" s="4"/>
      <c r="T41" s="4"/>
      <c r="U41" s="4"/>
      <c r="V41" s="4"/>
      <c r="W41" s="4"/>
    </row>
  </sheetData>
  <mergeCells count="134">
    <mergeCell ref="M11:M12"/>
    <mergeCell ref="N11:N12"/>
    <mergeCell ref="T8:T9"/>
    <mergeCell ref="U8:U9"/>
    <mergeCell ref="O6:O7"/>
    <mergeCell ref="P6:P7"/>
    <mergeCell ref="V8:V9"/>
    <mergeCell ref="W8:W9"/>
    <mergeCell ref="S6:S7"/>
    <mergeCell ref="O11:O12"/>
    <mergeCell ref="P11:P12"/>
    <mergeCell ref="Q11:Q12"/>
    <mergeCell ref="R11:R12"/>
    <mergeCell ref="S11:S12"/>
    <mergeCell ref="T11:T12"/>
    <mergeCell ref="U11:U12"/>
    <mergeCell ref="V11:V12"/>
    <mergeCell ref="W11:W12"/>
    <mergeCell ref="O8:O9"/>
    <mergeCell ref="P8:P9"/>
    <mergeCell ref="Q8:Q9"/>
    <mergeCell ref="R8:R9"/>
    <mergeCell ref="S8:S9"/>
    <mergeCell ref="O2:S2"/>
    <mergeCell ref="T2:W2"/>
    <mergeCell ref="O3:S3"/>
    <mergeCell ref="T3:W3"/>
    <mergeCell ref="T6:T7"/>
    <mergeCell ref="L6:L7"/>
    <mergeCell ref="F1:G1"/>
    <mergeCell ref="H1:I1"/>
    <mergeCell ref="F2:G2"/>
    <mergeCell ref="H2:I2"/>
    <mergeCell ref="O1:S1"/>
    <mergeCell ref="T1:W1"/>
    <mergeCell ref="U6:U7"/>
    <mergeCell ref="V6:V7"/>
    <mergeCell ref="W6:W7"/>
    <mergeCell ref="Q6:Q7"/>
    <mergeCell ref="R6:R7"/>
    <mergeCell ref="A1:B1"/>
    <mergeCell ref="N6:N7"/>
    <mergeCell ref="J1:K1"/>
    <mergeCell ref="J2:K2"/>
    <mergeCell ref="J3:K3"/>
    <mergeCell ref="J6:J7"/>
    <mergeCell ref="E8:E9"/>
    <mergeCell ref="M6:M7"/>
    <mergeCell ref="E6:E7"/>
    <mergeCell ref="A2:B2"/>
    <mergeCell ref="E2:E3"/>
    <mergeCell ref="F6:F7"/>
    <mergeCell ref="I6:I7"/>
    <mergeCell ref="G8:G9"/>
    <mergeCell ref="H8:H9"/>
    <mergeCell ref="G6:G7"/>
    <mergeCell ref="H6:H7"/>
    <mergeCell ref="K6:K7"/>
    <mergeCell ref="L8:L9"/>
    <mergeCell ref="J8:J9"/>
    <mergeCell ref="D1:D2"/>
    <mergeCell ref="K8:K9"/>
    <mergeCell ref="N8:N9"/>
    <mergeCell ref="M8:M9"/>
    <mergeCell ref="F8:F9"/>
    <mergeCell ref="I8:I9"/>
    <mergeCell ref="G11:G12"/>
    <mergeCell ref="H11:H12"/>
    <mergeCell ref="O23:W23"/>
    <mergeCell ref="O21:W21"/>
    <mergeCell ref="O22:W22"/>
    <mergeCell ref="V16:V17"/>
    <mergeCell ref="W16:W17"/>
    <mergeCell ref="O18:O19"/>
    <mergeCell ref="Q18:Q19"/>
    <mergeCell ref="R18:R19"/>
    <mergeCell ref="S18:S19"/>
    <mergeCell ref="T18:T19"/>
    <mergeCell ref="U16:U17"/>
    <mergeCell ref="P18:P19"/>
    <mergeCell ref="P16:P17"/>
    <mergeCell ref="Q16:Q17"/>
    <mergeCell ref="R16:R17"/>
    <mergeCell ref="U18:U19"/>
    <mergeCell ref="W18:W19"/>
    <mergeCell ref="V18:V19"/>
    <mergeCell ref="S16:S17"/>
    <mergeCell ref="T16:T17"/>
    <mergeCell ref="O16:O17"/>
    <mergeCell ref="J18:J19"/>
    <mergeCell ref="J13:J14"/>
    <mergeCell ref="N13:N14"/>
    <mergeCell ref="N16:N17"/>
    <mergeCell ref="I16:I17"/>
    <mergeCell ref="M18:M19"/>
    <mergeCell ref="I18:I19"/>
    <mergeCell ref="I13:I14"/>
    <mergeCell ref="L13:L14"/>
    <mergeCell ref="M13:M14"/>
    <mergeCell ref="K13:K14"/>
    <mergeCell ref="O13:O14"/>
    <mergeCell ref="E11:E12"/>
    <mergeCell ref="F11:F12"/>
    <mergeCell ref="I11:I12"/>
    <mergeCell ref="F13:F14"/>
    <mergeCell ref="G13:G14"/>
    <mergeCell ref="H13:H14"/>
    <mergeCell ref="J11:J12"/>
    <mergeCell ref="K11:K12"/>
    <mergeCell ref="L11:L12"/>
    <mergeCell ref="W13:W14"/>
    <mergeCell ref="F18:F19"/>
    <mergeCell ref="E16:E17"/>
    <mergeCell ref="E18:E19"/>
    <mergeCell ref="K18:K19"/>
    <mergeCell ref="L18:L19"/>
    <mergeCell ref="K16:K17"/>
    <mergeCell ref="F16:F17"/>
    <mergeCell ref="J16:J17"/>
    <mergeCell ref="L16:L17"/>
    <mergeCell ref="G18:G19"/>
    <mergeCell ref="H18:H19"/>
    <mergeCell ref="G16:G17"/>
    <mergeCell ref="H16:H17"/>
    <mergeCell ref="P13:P14"/>
    <mergeCell ref="Q13:Q14"/>
    <mergeCell ref="R13:R14"/>
    <mergeCell ref="S13:S14"/>
    <mergeCell ref="T13:T14"/>
    <mergeCell ref="U13:U14"/>
    <mergeCell ref="V13:V14"/>
    <mergeCell ref="E13:E14"/>
    <mergeCell ref="N18:N19"/>
    <mergeCell ref="M16:M17"/>
  </mergeCells>
  <phoneticPr fontId="2" type="noConversion"/>
  <conditionalFormatting sqref="O6:O7">
    <cfRule type="expression" dxfId="703" priority="45">
      <formula>N6&lt;30%</formula>
    </cfRule>
  </conditionalFormatting>
  <conditionalFormatting sqref="O6:P7">
    <cfRule type="expression" dxfId="702" priority="44">
      <formula>AND($N6&gt;=30%,N6&lt;70%)</formula>
    </cfRule>
  </conditionalFormatting>
  <conditionalFormatting sqref="O6:T7">
    <cfRule type="expression" dxfId="701" priority="43">
      <formula>$N6&gt;=70%</formula>
    </cfRule>
  </conditionalFormatting>
  <conditionalFormatting sqref="Q6:Q7">
    <cfRule type="expression" dxfId="700" priority="42">
      <formula>AND($N6&gt;=40%,$N6&lt;70%)</formula>
    </cfRule>
  </conditionalFormatting>
  <conditionalFormatting sqref="R6:R7">
    <cfRule type="expression" dxfId="699" priority="41">
      <formula>AND($N6&gt;=50%,$N6&lt;70%)</formula>
    </cfRule>
  </conditionalFormatting>
  <conditionalFormatting sqref="S6:S7">
    <cfRule type="expression" dxfId="698" priority="40">
      <formula>AND($N6&gt;=60%,$N6&lt;70%)</formula>
    </cfRule>
  </conditionalFormatting>
  <conditionalFormatting sqref="U6:U7">
    <cfRule type="expression" dxfId="697" priority="39">
      <formula>$N6&gt;=80%</formula>
    </cfRule>
  </conditionalFormatting>
  <conditionalFormatting sqref="V6:V7">
    <cfRule type="expression" dxfId="696" priority="38">
      <formula>$N6&gt;=90%</formula>
    </cfRule>
  </conditionalFormatting>
  <conditionalFormatting sqref="W6:W7">
    <cfRule type="expression" dxfId="695" priority="37">
      <formula>$N6&gt;=100%</formula>
    </cfRule>
  </conditionalFormatting>
  <conditionalFormatting sqref="O8:O10 O15:O20">
    <cfRule type="expression" dxfId="694" priority="27">
      <formula>N8&lt;30%</formula>
    </cfRule>
  </conditionalFormatting>
  <conditionalFormatting sqref="O8:P10 O15:P20">
    <cfRule type="expression" dxfId="693" priority="26">
      <formula>AND($N8&gt;=30%,N8&lt;70%)</formula>
    </cfRule>
  </conditionalFormatting>
  <conditionalFormatting sqref="O8:T10 O15:T20">
    <cfRule type="expression" dxfId="692" priority="25">
      <formula>$N8&gt;=70%</formula>
    </cfRule>
  </conditionalFormatting>
  <conditionalFormatting sqref="Q8:Q10 Q15:Q20">
    <cfRule type="expression" dxfId="691" priority="24">
      <formula>AND($N8&gt;=40%,$N8&lt;70%)</formula>
    </cfRule>
  </conditionalFormatting>
  <conditionalFormatting sqref="R8:R10 R15:R20">
    <cfRule type="expression" dxfId="690" priority="23">
      <formula>AND($N8&gt;=50%,$N8&lt;70%)</formula>
    </cfRule>
  </conditionalFormatting>
  <conditionalFormatting sqref="S8:S10 S15:S20">
    <cfRule type="expression" dxfId="689" priority="22">
      <formula>AND($N8&gt;=60%,$N8&lt;70%)</formula>
    </cfRule>
  </conditionalFormatting>
  <conditionalFormatting sqref="U8:U10 U15:U20">
    <cfRule type="expression" dxfId="688" priority="21">
      <formula>$N8&gt;=80%</formula>
    </cfRule>
  </conditionalFormatting>
  <conditionalFormatting sqref="V8:V10 V15:V20">
    <cfRule type="expression" dxfId="687" priority="20">
      <formula>$N8&gt;=90%</formula>
    </cfRule>
  </conditionalFormatting>
  <conditionalFormatting sqref="W8:W10 W15:W20">
    <cfRule type="expression" dxfId="686" priority="19">
      <formula>$N8&gt;=100%</formula>
    </cfRule>
  </conditionalFormatting>
  <conditionalFormatting sqref="O11:O12">
    <cfRule type="expression" dxfId="685" priority="18">
      <formula>N11&lt;30%</formula>
    </cfRule>
  </conditionalFormatting>
  <conditionalFormatting sqref="O11:P12">
    <cfRule type="expression" dxfId="684" priority="17">
      <formula>AND($N11&gt;=30%,N11&lt;70%)</formula>
    </cfRule>
  </conditionalFormatting>
  <conditionalFormatting sqref="O11:T12">
    <cfRule type="expression" dxfId="683" priority="16">
      <formula>$N11&gt;=70%</formula>
    </cfRule>
  </conditionalFormatting>
  <conditionalFormatting sqref="Q11:Q12">
    <cfRule type="expression" dxfId="682" priority="15">
      <formula>AND($N11&gt;=40%,$N11&lt;70%)</formula>
    </cfRule>
  </conditionalFormatting>
  <conditionalFormatting sqref="R11:R12">
    <cfRule type="expression" dxfId="681" priority="14">
      <formula>AND($N11&gt;=50%,$N11&lt;70%)</formula>
    </cfRule>
  </conditionalFormatting>
  <conditionalFormatting sqref="S11:S12">
    <cfRule type="expression" dxfId="680" priority="13">
      <formula>AND($N11&gt;=60%,$N11&lt;70%)</formula>
    </cfRule>
  </conditionalFormatting>
  <conditionalFormatting sqref="U11:U12">
    <cfRule type="expression" dxfId="679" priority="12">
      <formula>$N11&gt;=80%</formula>
    </cfRule>
  </conditionalFormatting>
  <conditionalFormatting sqref="V11:V12">
    <cfRule type="expression" dxfId="678" priority="11">
      <formula>$N11&gt;=90%</formula>
    </cfRule>
  </conditionalFormatting>
  <conditionalFormatting sqref="W11:W12">
    <cfRule type="expression" dxfId="677" priority="10">
      <formula>$N11&gt;=100%</formula>
    </cfRule>
  </conditionalFormatting>
  <conditionalFormatting sqref="O13:O14">
    <cfRule type="expression" dxfId="676" priority="9">
      <formula>N13&lt;30%</formula>
    </cfRule>
  </conditionalFormatting>
  <conditionalFormatting sqref="O13:P14">
    <cfRule type="expression" dxfId="675" priority="8">
      <formula>AND($N13&gt;=30%,N13&lt;70%)</formula>
    </cfRule>
  </conditionalFormatting>
  <conditionalFormatting sqref="O13:T14">
    <cfRule type="expression" dxfId="674" priority="7">
      <formula>$N13&gt;=70%</formula>
    </cfRule>
  </conditionalFormatting>
  <conditionalFormatting sqref="Q13:Q14">
    <cfRule type="expression" dxfId="673" priority="6">
      <formula>AND($N13&gt;=40%,$N13&lt;70%)</formula>
    </cfRule>
  </conditionalFormatting>
  <conditionalFormatting sqref="R13:R14">
    <cfRule type="expression" dxfId="672" priority="5">
      <formula>AND($N13&gt;=50%,$N13&lt;70%)</formula>
    </cfRule>
  </conditionalFormatting>
  <conditionalFormatting sqref="S13:S14">
    <cfRule type="expression" dxfId="671" priority="4">
      <formula>AND($N13&gt;=60%,$N13&lt;70%)</formula>
    </cfRule>
  </conditionalFormatting>
  <conditionalFormatting sqref="U13:U14">
    <cfRule type="expression" dxfId="670" priority="3">
      <formula>$N13&gt;=80%</formula>
    </cfRule>
  </conditionalFormatting>
  <conditionalFormatting sqref="V13:V14">
    <cfRule type="expression" dxfId="669" priority="2">
      <formula>$N13&gt;=90%</formula>
    </cfRule>
  </conditionalFormatting>
  <conditionalFormatting sqref="W13:W14">
    <cfRule type="expression" dxfId="668" priority="1">
      <formula>$N13&gt;=100%</formula>
    </cfRule>
  </conditionalFormatting>
  <printOptions horizontalCentered="1"/>
  <pageMargins left="0" right="0" top="0.25" bottom="0.61" header="0.24" footer="0.24"/>
  <pageSetup scale="66" orientation="landscape" r:id="rId1"/>
  <headerFooter alignWithMargins="0">
    <oddFooter xml:space="preserve">&amp;L&amp;"Arial,Bold"&amp;A&amp;R&amp;8Page &amp;P of &amp;N
Printed: &amp;D-&amp;T&amp;10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W44"/>
  <sheetViews>
    <sheetView view="pageBreakPreview" topLeftCell="A16" zoomScaleNormal="100" zoomScaleSheetLayoutView="66" workbookViewId="0">
      <selection activeCell="B4" sqref="B4"/>
    </sheetView>
  </sheetViews>
  <sheetFormatPr defaultRowHeight="12.5"/>
  <cols>
    <col min="1" max="1" width="46.7265625" customWidth="1"/>
    <col min="2" max="2" width="35.54296875" customWidth="1"/>
    <col min="3" max="3" width="13.26953125" bestFit="1" customWidth="1"/>
    <col min="4" max="4" width="13.453125" customWidth="1"/>
    <col min="6" max="9" width="5" customWidth="1"/>
    <col min="10" max="10" width="5.54296875" customWidth="1"/>
    <col min="11" max="11" width="5.7265625" customWidth="1"/>
    <col min="12" max="12" width="11.1796875" customWidth="1"/>
    <col min="15" max="15" width="4.453125" customWidth="1"/>
    <col min="16" max="16" width="3.453125" customWidth="1"/>
    <col min="17" max="17" width="3" customWidth="1"/>
    <col min="18" max="18" width="3.1796875" customWidth="1"/>
    <col min="19" max="19" width="3.453125" customWidth="1"/>
    <col min="20" max="20" width="3.54296875" customWidth="1"/>
    <col min="21" max="21" width="2.81640625" customWidth="1"/>
    <col min="22" max="22" width="3.26953125" customWidth="1"/>
    <col min="23" max="23" width="2.81640625" customWidth="1"/>
  </cols>
  <sheetData>
    <row r="1" spans="1:23" ht="29.5" customHeight="1">
      <c r="A1" s="1292" t="s">
        <v>871</v>
      </c>
      <c r="B1" s="1030"/>
      <c r="D1" s="1301" t="s">
        <v>47</v>
      </c>
      <c r="E1" s="206"/>
      <c r="F1" s="1296" t="s">
        <v>915</v>
      </c>
      <c r="G1" s="1060"/>
      <c r="H1" s="1296" t="s">
        <v>873</v>
      </c>
      <c r="I1" s="1060"/>
      <c r="J1" s="1331" t="s">
        <v>874</v>
      </c>
      <c r="K1" s="1271"/>
      <c r="L1" s="785" t="s">
        <v>875</v>
      </c>
      <c r="M1" s="68"/>
      <c r="N1" s="49"/>
      <c r="O1" s="1267" t="s">
        <v>916</v>
      </c>
      <c r="P1" s="1267"/>
      <c r="Q1" s="1267"/>
      <c r="R1" s="1267"/>
      <c r="S1" s="1267"/>
      <c r="T1" s="1267" t="s">
        <v>917</v>
      </c>
      <c r="U1" s="1267"/>
      <c r="V1" s="1267"/>
      <c r="W1" s="1271"/>
    </row>
    <row r="2" spans="1:23" ht="40.15" customHeight="1">
      <c r="A2" s="1292" t="s">
        <v>918</v>
      </c>
      <c r="B2" s="1030"/>
      <c r="C2" s="158"/>
      <c r="D2" s="1302"/>
      <c r="E2" s="1294"/>
      <c r="F2" s="1297" t="s">
        <v>879</v>
      </c>
      <c r="G2" s="1298"/>
      <c r="H2" s="1299" t="s">
        <v>880</v>
      </c>
      <c r="I2" s="1300"/>
      <c r="J2" s="1332" t="s">
        <v>881</v>
      </c>
      <c r="K2" s="1306"/>
      <c r="L2" s="764" t="s">
        <v>807</v>
      </c>
      <c r="M2" s="54"/>
      <c r="N2" s="4" t="s">
        <v>882</v>
      </c>
      <c r="O2" s="1030" t="s">
        <v>919</v>
      </c>
      <c r="P2" s="1030"/>
      <c r="Q2" s="1030"/>
      <c r="R2" s="1030"/>
      <c r="S2" s="1030"/>
      <c r="T2" s="1030" t="s">
        <v>884</v>
      </c>
      <c r="U2" s="1030"/>
      <c r="V2" s="1030"/>
      <c r="W2" s="1306"/>
    </row>
    <row r="3" spans="1:23" ht="31.5" customHeight="1">
      <c r="A3" s="524" t="s">
        <v>885</v>
      </c>
      <c r="B3" s="525" t="str">
        <f>CONCATENATE('Supplier Information'!B5)</f>
        <v xml:space="preserve"> </v>
      </c>
      <c r="C3" s="271" t="s">
        <v>51</v>
      </c>
      <c r="D3" s="271" t="s">
        <v>52</v>
      </c>
      <c r="E3" s="1295"/>
      <c r="F3" s="168"/>
      <c r="G3" s="169"/>
      <c r="H3" s="170"/>
      <c r="I3" s="809"/>
      <c r="J3" s="1344"/>
      <c r="K3" s="1345"/>
      <c r="L3" s="764" t="s">
        <v>886</v>
      </c>
      <c r="M3" s="795" t="s">
        <v>809</v>
      </c>
      <c r="N3" s="4" t="s">
        <v>920</v>
      </c>
      <c r="O3" s="1292" t="s">
        <v>888</v>
      </c>
      <c r="P3" s="1030"/>
      <c r="Q3" s="1030"/>
      <c r="R3" s="1030"/>
      <c r="S3" s="1030"/>
      <c r="T3" s="1292" t="s">
        <v>889</v>
      </c>
      <c r="U3" s="1030"/>
      <c r="V3" s="1030"/>
      <c r="W3" s="1306"/>
    </row>
    <row r="4" spans="1:23" ht="44.25" customHeight="1">
      <c r="A4" s="322" t="s">
        <v>890</v>
      </c>
      <c r="B4" s="322" t="s">
        <v>891</v>
      </c>
      <c r="C4" s="99" t="s">
        <v>921</v>
      </c>
      <c r="D4" s="297" t="s">
        <v>921</v>
      </c>
      <c r="E4" s="128"/>
      <c r="F4" s="234" t="s">
        <v>893</v>
      </c>
      <c r="G4" s="155" t="s">
        <v>894</v>
      </c>
      <c r="H4" s="234" t="s">
        <v>893</v>
      </c>
      <c r="I4" s="155" t="s">
        <v>894</v>
      </c>
      <c r="J4" s="239" t="s">
        <v>893</v>
      </c>
      <c r="K4" s="234" t="s">
        <v>894</v>
      </c>
      <c r="L4" s="124" t="s">
        <v>922</v>
      </c>
      <c r="M4" s="155" t="s">
        <v>896</v>
      </c>
      <c r="N4" s="129" t="s">
        <v>932</v>
      </c>
      <c r="O4" s="87">
        <v>0</v>
      </c>
      <c r="P4" s="236">
        <v>0.3</v>
      </c>
      <c r="Q4" s="199">
        <v>0.4</v>
      </c>
      <c r="R4" s="199">
        <v>0.5</v>
      </c>
      <c r="S4" s="199">
        <v>0.6</v>
      </c>
      <c r="T4" s="237">
        <v>0.7</v>
      </c>
      <c r="U4" s="237">
        <v>0.8</v>
      </c>
      <c r="V4" s="237">
        <v>0.9</v>
      </c>
      <c r="W4" s="238">
        <v>1</v>
      </c>
    </row>
    <row r="5" spans="1:23" ht="26.5">
      <c r="A5" s="323" t="s">
        <v>933</v>
      </c>
      <c r="B5" s="260"/>
      <c r="C5" s="59"/>
      <c r="D5" s="260"/>
      <c r="E5" s="70"/>
      <c r="F5" s="59"/>
      <c r="G5" s="59"/>
      <c r="H5" s="59"/>
      <c r="I5" s="59"/>
      <c r="J5" s="59"/>
      <c r="K5" s="53"/>
      <c r="L5" s="59"/>
      <c r="M5" s="53"/>
      <c r="N5" s="59"/>
      <c r="O5" s="59"/>
      <c r="P5" s="59"/>
      <c r="Q5" s="59"/>
      <c r="R5" s="59"/>
      <c r="S5" s="59"/>
      <c r="T5" s="59"/>
      <c r="U5" s="59"/>
      <c r="V5" s="59"/>
      <c r="W5" s="53"/>
    </row>
    <row r="6" spans="1:23" ht="13.15" customHeight="1">
      <c r="A6" s="296" t="s">
        <v>155</v>
      </c>
      <c r="B6" s="277" t="s">
        <v>156</v>
      </c>
      <c r="C6" s="4" t="s">
        <v>157</v>
      </c>
      <c r="D6" s="276">
        <v>7.2</v>
      </c>
      <c r="E6" s="1340" t="s">
        <v>899</v>
      </c>
      <c r="F6" s="1291"/>
      <c r="G6" s="1291"/>
      <c r="H6" s="1291"/>
      <c r="I6" s="1291"/>
      <c r="J6" s="1291"/>
      <c r="K6" s="1342"/>
      <c r="L6" s="1286">
        <v>20</v>
      </c>
      <c r="M6" s="1278">
        <f>'Supplier Self-Audit Fill-in'!H41</f>
        <v>0</v>
      </c>
      <c r="N6" s="1329">
        <f>M6/L6</f>
        <v>0</v>
      </c>
      <c r="O6" s="1267"/>
      <c r="P6" s="1267"/>
      <c r="Q6" s="1267"/>
      <c r="R6" s="1267"/>
      <c r="S6" s="1267"/>
      <c r="T6" s="1267"/>
      <c r="U6" s="1267"/>
      <c r="V6" s="1267"/>
      <c r="W6" s="1271"/>
    </row>
    <row r="7" spans="1:23">
      <c r="A7" s="277" t="s">
        <v>159</v>
      </c>
      <c r="B7" s="277" t="s">
        <v>160</v>
      </c>
      <c r="C7" s="4"/>
      <c r="D7" s="296">
        <v>7.3</v>
      </c>
      <c r="E7" s="1266"/>
      <c r="F7" s="1291"/>
      <c r="G7" s="1291"/>
      <c r="H7" s="1291"/>
      <c r="I7" s="1291"/>
      <c r="J7" s="1291"/>
      <c r="K7" s="1342"/>
      <c r="L7" s="1286"/>
      <c r="M7" s="1278"/>
      <c r="N7" s="1329"/>
      <c r="O7" s="1268"/>
      <c r="P7" s="1268"/>
      <c r="Q7" s="1268"/>
      <c r="R7" s="1268"/>
      <c r="S7" s="1268"/>
      <c r="T7" s="1268"/>
      <c r="U7" s="1268"/>
      <c r="V7" s="1268"/>
      <c r="W7" s="1272"/>
    </row>
    <row r="8" spans="1:23" ht="25">
      <c r="A8" s="295" t="s">
        <v>934</v>
      </c>
      <c r="B8" s="327" t="s">
        <v>935</v>
      </c>
      <c r="C8" s="71"/>
      <c r="D8" s="326"/>
      <c r="E8" s="1294" t="s">
        <v>926</v>
      </c>
      <c r="F8" s="1320"/>
      <c r="G8" s="1320"/>
      <c r="H8" s="1320"/>
      <c r="I8" s="1320"/>
      <c r="J8" s="1320"/>
      <c r="K8" s="1343"/>
      <c r="L8" s="1288">
        <v>20</v>
      </c>
      <c r="M8" s="1276"/>
      <c r="N8" s="1335">
        <f>M8/L8</f>
        <v>0</v>
      </c>
      <c r="O8" s="1267"/>
      <c r="P8" s="1267"/>
      <c r="Q8" s="1267"/>
      <c r="R8" s="1267"/>
      <c r="S8" s="1267"/>
      <c r="T8" s="1267"/>
      <c r="U8" s="1267"/>
      <c r="V8" s="1267"/>
      <c r="W8" s="1271"/>
    </row>
    <row r="9" spans="1:23" ht="39.75" customHeight="1">
      <c r="A9" s="1062" t="s">
        <v>936</v>
      </c>
      <c r="B9" s="1311" t="s">
        <v>164</v>
      </c>
      <c r="C9" s="4"/>
      <c r="D9" s="277"/>
      <c r="E9" s="1295"/>
      <c r="F9" s="1320"/>
      <c r="G9" s="1320"/>
      <c r="H9" s="1320"/>
      <c r="I9" s="1320"/>
      <c r="J9" s="1320"/>
      <c r="K9" s="1343"/>
      <c r="L9" s="1288"/>
      <c r="M9" s="1276"/>
      <c r="N9" s="1335"/>
      <c r="O9" s="1268"/>
      <c r="P9" s="1268"/>
      <c r="Q9" s="1268"/>
      <c r="R9" s="1268"/>
      <c r="S9" s="1268"/>
      <c r="T9" s="1268"/>
      <c r="U9" s="1268"/>
      <c r="V9" s="1268"/>
      <c r="W9" s="1272"/>
    </row>
    <row r="10" spans="1:23">
      <c r="A10" s="1062"/>
      <c r="B10" s="1312"/>
      <c r="C10" s="71"/>
      <c r="D10" s="326"/>
      <c r="E10" s="1314" t="s">
        <v>906</v>
      </c>
      <c r="F10" s="1333"/>
      <c r="G10" s="1333"/>
      <c r="H10" s="1333"/>
      <c r="I10" s="1333"/>
      <c r="J10" s="1333"/>
      <c r="K10" s="1338"/>
      <c r="L10" s="1283">
        <v>20</v>
      </c>
      <c r="M10" s="1258"/>
      <c r="N10" s="1336">
        <f>M10/L10</f>
        <v>0</v>
      </c>
      <c r="O10" s="1267"/>
      <c r="P10" s="1267"/>
      <c r="Q10" s="1267"/>
      <c r="R10" s="1267"/>
      <c r="S10" s="1267"/>
      <c r="T10" s="1267"/>
      <c r="U10" s="1267"/>
      <c r="V10" s="1267"/>
      <c r="W10" s="1271"/>
    </row>
    <row r="11" spans="1:23">
      <c r="A11" s="1303"/>
      <c r="B11" s="1313"/>
      <c r="C11" s="52"/>
      <c r="D11" s="275"/>
      <c r="E11" s="1257"/>
      <c r="F11" s="1334"/>
      <c r="G11" s="1334"/>
      <c r="H11" s="1334"/>
      <c r="I11" s="1334"/>
      <c r="J11" s="1334"/>
      <c r="K11" s="1339"/>
      <c r="L11" s="1284"/>
      <c r="M11" s="1259"/>
      <c r="N11" s="1337"/>
      <c r="O11" s="1268"/>
      <c r="P11" s="1268"/>
      <c r="Q11" s="1268"/>
      <c r="R11" s="1268"/>
      <c r="S11" s="1268"/>
      <c r="T11" s="1268"/>
      <c r="U11" s="1268"/>
      <c r="V11" s="1268"/>
      <c r="W11" s="1272"/>
    </row>
    <row r="12" spans="1:23">
      <c r="A12" s="296" t="s">
        <v>165</v>
      </c>
      <c r="B12" s="281" t="s">
        <v>166</v>
      </c>
      <c r="C12" s="73" t="s">
        <v>937</v>
      </c>
      <c r="D12" s="296">
        <v>7.2</v>
      </c>
      <c r="E12" s="1340" t="s">
        <v>899</v>
      </c>
      <c r="F12" s="1325"/>
      <c r="G12" s="1325"/>
      <c r="H12" s="1325"/>
      <c r="I12" s="1325"/>
      <c r="J12" s="1325"/>
      <c r="K12" s="1341"/>
      <c r="L12" s="1287">
        <v>30</v>
      </c>
      <c r="M12" s="1278">
        <f>'Supplier Self-Audit Fill-in'!H45</f>
        <v>0</v>
      </c>
      <c r="N12" s="1328">
        <f>M12/L12</f>
        <v>0</v>
      </c>
      <c r="O12" s="1267"/>
      <c r="P12" s="1267"/>
      <c r="Q12" s="1267"/>
      <c r="R12" s="1267"/>
      <c r="S12" s="1267"/>
      <c r="T12" s="1267"/>
      <c r="U12" s="1267"/>
      <c r="V12" s="1267"/>
      <c r="W12" s="1271"/>
    </row>
    <row r="13" spans="1:23" ht="14.25" customHeight="1">
      <c r="A13" s="281" t="s">
        <v>938</v>
      </c>
      <c r="B13" s="292" t="s">
        <v>939</v>
      </c>
      <c r="C13" s="258" t="s">
        <v>940</v>
      </c>
      <c r="D13" s="296">
        <v>7.3</v>
      </c>
      <c r="E13" s="1266"/>
      <c r="F13" s="1291"/>
      <c r="G13" s="1291"/>
      <c r="H13" s="1291"/>
      <c r="I13" s="1291"/>
      <c r="J13" s="1291"/>
      <c r="K13" s="1342"/>
      <c r="L13" s="1286"/>
      <c r="M13" s="1278"/>
      <c r="N13" s="1329"/>
      <c r="O13" s="1268"/>
      <c r="P13" s="1268"/>
      <c r="Q13" s="1268"/>
      <c r="R13" s="1268"/>
      <c r="S13" s="1268"/>
      <c r="T13" s="1268"/>
      <c r="U13" s="1268"/>
      <c r="V13" s="1268"/>
      <c r="W13" s="1272"/>
    </row>
    <row r="14" spans="1:23" ht="13">
      <c r="A14" s="281" t="s">
        <v>170</v>
      </c>
      <c r="B14" s="294"/>
      <c r="C14" s="55"/>
      <c r="D14" s="281"/>
      <c r="E14" s="1294" t="s">
        <v>926</v>
      </c>
      <c r="F14" s="1320"/>
      <c r="G14" s="1320"/>
      <c r="H14" s="1320"/>
      <c r="I14" s="1320"/>
      <c r="J14" s="1320"/>
      <c r="K14" s="1343"/>
      <c r="L14" s="1288">
        <v>30</v>
      </c>
      <c r="M14" s="1276"/>
      <c r="N14" s="1335">
        <f>M14/L14</f>
        <v>0</v>
      </c>
      <c r="O14" s="1267"/>
      <c r="P14" s="1267"/>
      <c r="Q14" s="1267"/>
      <c r="R14" s="1267"/>
      <c r="S14" s="1267"/>
      <c r="T14" s="1267"/>
      <c r="U14" s="1267"/>
      <c r="V14" s="1267"/>
      <c r="W14" s="1271"/>
    </row>
    <row r="15" spans="1:23" ht="15" customHeight="1">
      <c r="A15" s="295" t="s">
        <v>941</v>
      </c>
      <c r="B15" s="281"/>
      <c r="C15" s="56"/>
      <c r="D15" s="320"/>
      <c r="E15" s="1295"/>
      <c r="F15" s="1320"/>
      <c r="G15" s="1320"/>
      <c r="H15" s="1320"/>
      <c r="I15" s="1320"/>
      <c r="J15" s="1320"/>
      <c r="K15" s="1343"/>
      <c r="L15" s="1288"/>
      <c r="M15" s="1276"/>
      <c r="N15" s="1335"/>
      <c r="O15" s="1268"/>
      <c r="P15" s="1268"/>
      <c r="Q15" s="1268"/>
      <c r="R15" s="1268"/>
      <c r="S15" s="1268"/>
      <c r="T15" s="1268"/>
      <c r="U15" s="1268"/>
      <c r="V15" s="1268"/>
      <c r="W15" s="1272"/>
    </row>
    <row r="16" spans="1:23" ht="27.75" customHeight="1">
      <c r="A16" s="1062" t="s">
        <v>942</v>
      </c>
      <c r="B16" s="1309" t="s">
        <v>173</v>
      </c>
      <c r="C16" s="55"/>
      <c r="D16" s="281"/>
      <c r="E16" s="1314" t="s">
        <v>906</v>
      </c>
      <c r="F16" s="1333"/>
      <c r="G16" s="1333"/>
      <c r="H16" s="1333"/>
      <c r="I16" s="1333"/>
      <c r="J16" s="1333"/>
      <c r="K16" s="1338"/>
      <c r="L16" s="1283">
        <v>30</v>
      </c>
      <c r="M16" s="1258"/>
      <c r="N16" s="1336">
        <f>M16/L16</f>
        <v>0</v>
      </c>
      <c r="O16" s="1267"/>
      <c r="P16" s="1267"/>
      <c r="Q16" s="1267"/>
      <c r="R16" s="1267"/>
      <c r="S16" s="1267"/>
      <c r="T16" s="1267"/>
      <c r="U16" s="1267"/>
      <c r="V16" s="1267"/>
      <c r="W16" s="1271"/>
    </row>
    <row r="17" spans="1:23" ht="16.5" customHeight="1">
      <c r="A17" s="1303"/>
      <c r="B17" s="1310"/>
      <c r="C17" s="52"/>
      <c r="D17" s="275"/>
      <c r="E17" s="1257"/>
      <c r="F17" s="1334"/>
      <c r="G17" s="1334"/>
      <c r="H17" s="1334"/>
      <c r="I17" s="1334"/>
      <c r="J17" s="1334"/>
      <c r="K17" s="1339"/>
      <c r="L17" s="1284"/>
      <c r="M17" s="1259"/>
      <c r="N17" s="1337"/>
      <c r="O17" s="1268"/>
      <c r="P17" s="1268"/>
      <c r="Q17" s="1268"/>
      <c r="R17" s="1268"/>
      <c r="S17" s="1268"/>
      <c r="T17" s="1268"/>
      <c r="U17" s="1268"/>
      <c r="V17" s="1268"/>
      <c r="W17" s="1272"/>
    </row>
    <row r="18" spans="1:23" ht="13.15" customHeight="1">
      <c r="A18" s="296" t="s">
        <v>174</v>
      </c>
      <c r="B18" s="281" t="s">
        <v>175</v>
      </c>
      <c r="C18" s="55" t="s">
        <v>937</v>
      </c>
      <c r="D18" s="296">
        <v>7.2</v>
      </c>
      <c r="E18" s="1340" t="s">
        <v>899</v>
      </c>
      <c r="F18" s="1287"/>
      <c r="G18" s="1287"/>
      <c r="H18" s="1287"/>
      <c r="I18" s="1287"/>
      <c r="J18" s="1287"/>
      <c r="K18" s="1277"/>
      <c r="L18" s="1287">
        <v>20</v>
      </c>
      <c r="M18" s="1278">
        <f>'Supplier Self-Audit Fill-in'!H50</f>
        <v>0</v>
      </c>
      <c r="N18" s="1328">
        <f>M18/L18</f>
        <v>0</v>
      </c>
      <c r="O18" s="1267"/>
      <c r="P18" s="1267"/>
      <c r="Q18" s="1267"/>
      <c r="R18" s="1267"/>
      <c r="S18" s="1267"/>
      <c r="T18" s="1267"/>
      <c r="U18" s="1267"/>
      <c r="V18" s="1267"/>
      <c r="W18" s="1271"/>
    </row>
    <row r="19" spans="1:23" ht="13.5" customHeight="1">
      <c r="A19" s="295" t="s">
        <v>943</v>
      </c>
      <c r="B19" s="281" t="s">
        <v>944</v>
      </c>
      <c r="C19" s="258" t="s">
        <v>940</v>
      </c>
      <c r="D19" s="296">
        <v>7.3</v>
      </c>
      <c r="E19" s="1266"/>
      <c r="F19" s="1286"/>
      <c r="G19" s="1286"/>
      <c r="H19" s="1286"/>
      <c r="I19" s="1286"/>
      <c r="J19" s="1286"/>
      <c r="K19" s="1278"/>
      <c r="L19" s="1286"/>
      <c r="M19" s="1278"/>
      <c r="N19" s="1329"/>
      <c r="O19" s="1268"/>
      <c r="P19" s="1268"/>
      <c r="Q19" s="1268"/>
      <c r="R19" s="1268"/>
      <c r="S19" s="1268"/>
      <c r="T19" s="1268"/>
      <c r="U19" s="1268"/>
      <c r="V19" s="1268"/>
      <c r="W19" s="1272"/>
    </row>
    <row r="20" spans="1:23" ht="13.15" customHeight="1">
      <c r="A20" s="277"/>
      <c r="B20" s="281" t="s">
        <v>178</v>
      </c>
      <c r="C20" s="55"/>
      <c r="D20" s="281"/>
      <c r="E20" s="1294" t="s">
        <v>926</v>
      </c>
      <c r="F20" s="1288"/>
      <c r="G20" s="1288"/>
      <c r="H20" s="1288"/>
      <c r="I20" s="1288"/>
      <c r="J20" s="1288"/>
      <c r="K20" s="1276"/>
      <c r="L20" s="1288">
        <v>20</v>
      </c>
      <c r="M20" s="1276"/>
      <c r="N20" s="1335">
        <f>M20/L20</f>
        <v>0</v>
      </c>
      <c r="O20" s="1267"/>
      <c r="P20" s="1267"/>
      <c r="Q20" s="1267"/>
      <c r="R20" s="1267"/>
      <c r="S20" s="1267"/>
      <c r="T20" s="1267"/>
      <c r="U20" s="1267"/>
      <c r="V20" s="1267"/>
      <c r="W20" s="1271"/>
    </row>
    <row r="21" spans="1:23">
      <c r="A21" s="277"/>
      <c r="B21" s="281" t="s">
        <v>179</v>
      </c>
      <c r="C21" s="56"/>
      <c r="D21" s="320"/>
      <c r="E21" s="1295"/>
      <c r="F21" s="1288"/>
      <c r="G21" s="1288"/>
      <c r="H21" s="1288"/>
      <c r="I21" s="1288"/>
      <c r="J21" s="1288"/>
      <c r="K21" s="1276"/>
      <c r="L21" s="1288"/>
      <c r="M21" s="1276"/>
      <c r="N21" s="1335"/>
      <c r="O21" s="1268"/>
      <c r="P21" s="1268"/>
      <c r="Q21" s="1268"/>
      <c r="R21" s="1268"/>
      <c r="S21" s="1268"/>
      <c r="T21" s="1268"/>
      <c r="U21" s="1268"/>
      <c r="V21" s="1268"/>
      <c r="W21" s="1272"/>
    </row>
    <row r="22" spans="1:23" ht="49.5" customHeight="1">
      <c r="A22" s="1062" t="s">
        <v>945</v>
      </c>
      <c r="B22" s="1312" t="s">
        <v>946</v>
      </c>
      <c r="C22" s="56"/>
      <c r="D22" s="320"/>
      <c r="E22" s="1314" t="s">
        <v>906</v>
      </c>
      <c r="F22" s="1283"/>
      <c r="G22" s="1283"/>
      <c r="H22" s="1283"/>
      <c r="I22" s="1283"/>
      <c r="J22" s="1283"/>
      <c r="K22" s="1258"/>
      <c r="L22" s="1283">
        <v>20</v>
      </c>
      <c r="M22" s="1258"/>
      <c r="N22" s="1260">
        <f>M22/L22</f>
        <v>0</v>
      </c>
      <c r="O22" s="1267"/>
      <c r="P22" s="1267"/>
      <c r="Q22" s="1267"/>
      <c r="R22" s="1267"/>
      <c r="S22" s="1267"/>
      <c r="T22" s="1267"/>
      <c r="U22" s="1267"/>
      <c r="V22" s="1267"/>
      <c r="W22" s="1271"/>
    </row>
    <row r="23" spans="1:23">
      <c r="A23" s="1303"/>
      <c r="B23" s="1313"/>
      <c r="C23" s="52"/>
      <c r="D23" s="275"/>
      <c r="E23" s="1257"/>
      <c r="F23" s="1284"/>
      <c r="G23" s="1284"/>
      <c r="H23" s="1284"/>
      <c r="I23" s="1284"/>
      <c r="J23" s="1284"/>
      <c r="K23" s="1259"/>
      <c r="L23" s="1284"/>
      <c r="M23" s="1259"/>
      <c r="N23" s="1261"/>
      <c r="O23" s="1268"/>
      <c r="P23" s="1268"/>
      <c r="Q23" s="1268"/>
      <c r="R23" s="1268"/>
      <c r="S23" s="1268"/>
      <c r="T23" s="1268"/>
      <c r="U23" s="1268"/>
      <c r="V23" s="1268"/>
      <c r="W23" s="1272"/>
    </row>
    <row r="24" spans="1:23" ht="25.5" customHeight="1">
      <c r="A24" s="50"/>
      <c r="B24" s="4"/>
      <c r="C24" s="4"/>
      <c r="D24" s="4"/>
      <c r="E24" s="206" t="s">
        <v>899</v>
      </c>
      <c r="F24" s="160">
        <f t="shared" ref="F24:K24" si="0">COUNTA(F6,F12,F18)</f>
        <v>0</v>
      </c>
      <c r="G24" s="160">
        <f t="shared" si="0"/>
        <v>0</v>
      </c>
      <c r="H24" s="160">
        <f t="shared" si="0"/>
        <v>0</v>
      </c>
      <c r="I24" s="160">
        <f t="shared" si="0"/>
        <v>0</v>
      </c>
      <c r="J24" s="161">
        <f t="shared" si="0"/>
        <v>0</v>
      </c>
      <c r="K24" s="178">
        <f t="shared" si="0"/>
        <v>0</v>
      </c>
      <c r="L24" s="161">
        <v>70</v>
      </c>
      <c r="M24" s="162">
        <f>SUM(M6,M12,M18)</f>
        <v>0</v>
      </c>
      <c r="N24" s="200">
        <f>M24/L24</f>
        <v>0</v>
      </c>
      <c r="O24" s="1262" t="s">
        <v>910</v>
      </c>
      <c r="P24" s="1263"/>
      <c r="Q24" s="1263"/>
      <c r="R24" s="1263"/>
      <c r="S24" s="1263"/>
      <c r="T24" s="1263"/>
      <c r="U24" s="1263"/>
      <c r="V24" s="1263"/>
      <c r="W24" s="1264"/>
    </row>
    <row r="25" spans="1:23" ht="25.5" customHeight="1">
      <c r="A25" s="50"/>
      <c r="B25" s="4"/>
      <c r="C25" s="4"/>
      <c r="D25" s="4"/>
      <c r="E25" s="793" t="s">
        <v>926</v>
      </c>
      <c r="F25" s="914">
        <f t="shared" ref="F25:K25" si="1">COUNTA(F8,F14,F20)</f>
        <v>0</v>
      </c>
      <c r="G25" s="914">
        <f t="shared" si="1"/>
        <v>0</v>
      </c>
      <c r="H25" s="914">
        <f t="shared" si="1"/>
        <v>0</v>
      </c>
      <c r="I25" s="914">
        <f t="shared" si="1"/>
        <v>0</v>
      </c>
      <c r="J25" s="919">
        <f t="shared" si="1"/>
        <v>0</v>
      </c>
      <c r="K25" s="802">
        <f t="shared" si="1"/>
        <v>0</v>
      </c>
      <c r="L25" s="915">
        <v>70</v>
      </c>
      <c r="M25" s="915">
        <f>SUM(M8,M14,M20)</f>
        <v>0</v>
      </c>
      <c r="N25" s="920">
        <f>M25/L25</f>
        <v>0</v>
      </c>
      <c r="O25" s="1280" t="s">
        <v>947</v>
      </c>
      <c r="P25" s="1281"/>
      <c r="Q25" s="1281"/>
      <c r="R25" s="1281"/>
      <c r="S25" s="1281"/>
      <c r="T25" s="1281"/>
      <c r="U25" s="1281"/>
      <c r="V25" s="1281"/>
      <c r="W25" s="1282"/>
    </row>
    <row r="26" spans="1:23" ht="26">
      <c r="A26" s="98" t="s">
        <v>912</v>
      </c>
      <c r="B26" s="4"/>
      <c r="C26" s="4"/>
      <c r="D26" s="4"/>
      <c r="E26" s="273" t="s">
        <v>906</v>
      </c>
      <c r="F26" s="165">
        <f t="shared" ref="F26:K26" si="2">COUNTA(F10,F16,F22)</f>
        <v>0</v>
      </c>
      <c r="G26" s="165">
        <f t="shared" si="2"/>
        <v>0</v>
      </c>
      <c r="H26" s="165">
        <f t="shared" si="2"/>
        <v>0</v>
      </c>
      <c r="I26" s="165">
        <f t="shared" si="2"/>
        <v>0</v>
      </c>
      <c r="J26" s="790">
        <f t="shared" si="2"/>
        <v>0</v>
      </c>
      <c r="K26" s="784">
        <f t="shared" si="2"/>
        <v>0</v>
      </c>
      <c r="L26" s="166">
        <v>70</v>
      </c>
      <c r="M26" s="167">
        <f>SUM(M10,M16,M22)</f>
        <v>0</v>
      </c>
      <c r="N26" s="921">
        <f>M26/L26</f>
        <v>0</v>
      </c>
      <c r="O26" s="1049" t="s">
        <v>948</v>
      </c>
      <c r="P26" s="1064"/>
      <c r="Q26" s="1064"/>
      <c r="R26" s="1064"/>
      <c r="S26" s="1064"/>
      <c r="T26" s="1064"/>
      <c r="U26" s="1064"/>
      <c r="V26" s="1064"/>
      <c r="W26" s="1279"/>
    </row>
    <row r="27" spans="1:23">
      <c r="A27" s="190"/>
      <c r="B27" s="57"/>
      <c r="C27" s="57"/>
      <c r="D27" s="57"/>
      <c r="E27" s="64"/>
      <c r="F27" s="64"/>
      <c r="G27" s="64"/>
      <c r="H27" s="64"/>
      <c r="I27" s="64"/>
      <c r="J27" s="64"/>
      <c r="K27" s="57"/>
      <c r="L27" s="57"/>
      <c r="M27" s="57"/>
      <c r="N27" s="57"/>
      <c r="O27" s="57"/>
      <c r="P27" s="57"/>
      <c r="Q27" s="57"/>
      <c r="R27" s="57"/>
      <c r="S27" s="57"/>
      <c r="T27" s="57"/>
      <c r="U27" s="57"/>
      <c r="V27" s="57"/>
      <c r="W27" s="65"/>
    </row>
    <row r="28" spans="1:23">
      <c r="A28" s="190"/>
      <c r="B28" s="57"/>
      <c r="C28" s="57"/>
      <c r="D28" s="57"/>
      <c r="E28" s="57"/>
      <c r="F28" s="57"/>
      <c r="G28" s="57"/>
      <c r="H28" s="57"/>
      <c r="I28" s="57"/>
      <c r="J28" s="57"/>
      <c r="K28" s="57"/>
      <c r="L28" s="57"/>
      <c r="M28" s="57"/>
      <c r="N28" s="57"/>
      <c r="O28" s="57"/>
      <c r="P28" s="57"/>
      <c r="Q28" s="57"/>
      <c r="R28" s="57"/>
      <c r="S28" s="57"/>
      <c r="T28" s="57"/>
      <c r="U28" s="57"/>
      <c r="V28" s="57"/>
      <c r="W28" s="65"/>
    </row>
    <row r="29" spans="1:23">
      <c r="A29" s="190"/>
      <c r="B29" s="57"/>
      <c r="C29" s="57"/>
      <c r="D29" s="57"/>
      <c r="E29" s="57"/>
      <c r="F29" s="57"/>
      <c r="G29" s="57"/>
      <c r="H29" s="57"/>
      <c r="I29" s="57"/>
      <c r="J29" s="57"/>
      <c r="K29" s="57"/>
      <c r="L29" s="57"/>
      <c r="M29" s="57"/>
      <c r="N29" s="57"/>
      <c r="O29" s="57"/>
      <c r="P29" s="57"/>
      <c r="Q29" s="57"/>
      <c r="R29" s="57"/>
      <c r="S29" s="57"/>
      <c r="T29" s="57"/>
      <c r="U29" s="57"/>
      <c r="V29" s="57"/>
      <c r="W29" s="65"/>
    </row>
    <row r="30" spans="1:23">
      <c r="A30" s="69"/>
      <c r="B30" s="58"/>
      <c r="C30" s="58"/>
      <c r="D30" s="58"/>
      <c r="E30" s="58"/>
      <c r="F30" s="58"/>
      <c r="G30" s="58"/>
      <c r="H30" s="58"/>
      <c r="I30" s="58"/>
      <c r="J30" s="58"/>
      <c r="K30" s="58"/>
      <c r="L30" s="58"/>
      <c r="M30" s="58"/>
      <c r="N30" s="58"/>
      <c r="O30" s="58"/>
      <c r="P30" s="58"/>
      <c r="Q30" s="58"/>
      <c r="R30" s="58"/>
      <c r="S30" s="58"/>
      <c r="T30" s="58"/>
      <c r="U30" s="58"/>
      <c r="V30" s="58"/>
      <c r="W30" s="66"/>
    </row>
    <row r="31" spans="1:23">
      <c r="A31" s="4"/>
      <c r="B31" s="4"/>
      <c r="C31" s="4"/>
      <c r="D31" s="4"/>
      <c r="E31" s="4"/>
      <c r="F31" s="4"/>
      <c r="G31" s="4"/>
      <c r="H31" s="4"/>
      <c r="I31" s="4"/>
      <c r="J31" s="4"/>
      <c r="K31" s="4"/>
      <c r="L31" s="4"/>
      <c r="M31" s="4"/>
      <c r="N31" s="4"/>
      <c r="O31" s="4"/>
      <c r="P31" s="4"/>
      <c r="Q31" s="4"/>
      <c r="R31" s="4"/>
      <c r="S31" s="4"/>
      <c r="T31" s="4"/>
      <c r="U31" s="4"/>
      <c r="V31" s="4"/>
      <c r="W31" s="4"/>
    </row>
    <row r="32" spans="1:23">
      <c r="A32" s="4"/>
      <c r="B32" s="4"/>
      <c r="C32" s="4"/>
      <c r="D32" s="4"/>
      <c r="E32" s="4"/>
      <c r="F32" s="4"/>
      <c r="G32" s="4"/>
      <c r="H32" s="4"/>
      <c r="I32" s="4"/>
      <c r="J32" s="4"/>
      <c r="K32" s="4"/>
      <c r="L32" s="4"/>
      <c r="M32" s="4"/>
      <c r="N32" s="4"/>
      <c r="O32" s="4"/>
      <c r="P32" s="4"/>
      <c r="Q32" s="4"/>
      <c r="R32" s="4"/>
      <c r="S32" s="4"/>
      <c r="T32" s="4"/>
      <c r="U32" s="4"/>
      <c r="V32" s="4"/>
      <c r="W32" s="4"/>
    </row>
    <row r="33" spans="1:23">
      <c r="A33" s="4"/>
      <c r="B33" s="4"/>
      <c r="C33" s="4"/>
      <c r="D33" s="4"/>
      <c r="E33" s="4"/>
      <c r="F33" s="4"/>
      <c r="G33" s="4"/>
      <c r="H33" s="4"/>
      <c r="I33" s="4"/>
      <c r="J33" s="4"/>
      <c r="K33" s="4"/>
      <c r="L33" s="4"/>
      <c r="M33" s="4"/>
      <c r="N33" s="4"/>
      <c r="O33" s="4"/>
      <c r="P33" s="4"/>
      <c r="Q33" s="4"/>
      <c r="R33" s="4"/>
      <c r="S33" s="4"/>
      <c r="T33" s="4"/>
      <c r="U33" s="4"/>
      <c r="V33" s="4"/>
      <c r="W33" s="4"/>
    </row>
    <row r="34" spans="1:23">
      <c r="A34" s="4"/>
      <c r="B34" s="4"/>
      <c r="C34" s="4"/>
      <c r="D34" s="4"/>
      <c r="E34" s="4"/>
      <c r="F34" s="4"/>
      <c r="G34" s="4"/>
      <c r="H34" s="4"/>
      <c r="I34" s="4"/>
      <c r="J34" s="4"/>
      <c r="K34" s="4"/>
      <c r="L34" s="4"/>
      <c r="M34" s="4"/>
      <c r="N34" s="4"/>
      <c r="O34" s="4"/>
      <c r="P34" s="4"/>
      <c r="Q34" s="4"/>
      <c r="R34" s="4"/>
      <c r="S34" s="4"/>
      <c r="T34" s="4"/>
      <c r="U34" s="4"/>
      <c r="V34" s="4"/>
      <c r="W34" s="4"/>
    </row>
    <row r="35" spans="1:23">
      <c r="A35" s="4"/>
      <c r="B35" s="4"/>
      <c r="C35" s="4"/>
      <c r="D35" s="4"/>
      <c r="E35" s="4"/>
      <c r="F35" s="4"/>
      <c r="G35" s="4"/>
      <c r="H35" s="4"/>
      <c r="I35" s="4"/>
      <c r="J35" s="4"/>
      <c r="K35" s="4"/>
      <c r="L35" s="4"/>
      <c r="M35" s="4"/>
      <c r="N35" s="4"/>
      <c r="O35" s="4"/>
      <c r="P35" s="4"/>
      <c r="Q35" s="4"/>
      <c r="R35" s="4"/>
      <c r="S35" s="4"/>
      <c r="T35" s="4"/>
      <c r="U35" s="4"/>
      <c r="V35" s="4"/>
      <c r="W35" s="4"/>
    </row>
    <row r="36" spans="1:23">
      <c r="A36" s="4"/>
      <c r="B36" s="4"/>
      <c r="C36" s="4"/>
      <c r="D36" s="4"/>
      <c r="E36" s="4"/>
      <c r="F36" s="4"/>
      <c r="G36" s="4"/>
      <c r="H36" s="4"/>
      <c r="I36" s="4"/>
      <c r="J36" s="4"/>
      <c r="K36" s="4"/>
      <c r="L36" s="4"/>
      <c r="M36" s="4"/>
      <c r="N36" s="4"/>
      <c r="O36" s="4"/>
      <c r="P36" s="4"/>
      <c r="Q36" s="4"/>
      <c r="R36" s="4"/>
      <c r="S36" s="4"/>
      <c r="T36" s="4"/>
      <c r="U36" s="4"/>
      <c r="V36" s="4"/>
      <c r="W36" s="4"/>
    </row>
    <row r="37" spans="1:23">
      <c r="A37" s="4"/>
      <c r="B37" s="4"/>
      <c r="C37" s="4"/>
      <c r="D37" s="4"/>
      <c r="E37" s="4"/>
      <c r="F37" s="4"/>
      <c r="G37" s="4"/>
      <c r="H37" s="4"/>
      <c r="I37" s="4"/>
      <c r="J37" s="4"/>
      <c r="K37" s="4"/>
      <c r="L37" s="4"/>
      <c r="M37" s="4"/>
      <c r="N37" s="4"/>
      <c r="O37" s="4"/>
      <c r="P37" s="4"/>
      <c r="Q37" s="4"/>
      <c r="R37" s="4"/>
      <c r="S37" s="4"/>
      <c r="T37" s="4"/>
      <c r="U37" s="4"/>
      <c r="V37" s="4"/>
      <c r="W37" s="4"/>
    </row>
    <row r="38" spans="1:23">
      <c r="A38" s="4"/>
      <c r="B38" s="4"/>
      <c r="C38" s="4"/>
      <c r="D38" s="4"/>
      <c r="E38" s="4"/>
      <c r="F38" s="4"/>
      <c r="G38" s="4"/>
      <c r="H38" s="4"/>
      <c r="I38" s="4"/>
      <c r="J38" s="4"/>
      <c r="K38" s="4"/>
      <c r="L38" s="4"/>
      <c r="M38" s="4"/>
      <c r="N38" s="4"/>
      <c r="O38" s="4"/>
      <c r="P38" s="4"/>
      <c r="Q38" s="4"/>
      <c r="R38" s="4"/>
      <c r="S38" s="4"/>
      <c r="T38" s="4"/>
      <c r="U38" s="4"/>
      <c r="V38" s="4"/>
      <c r="W38" s="4"/>
    </row>
    <row r="39" spans="1:23">
      <c r="A39" s="4"/>
      <c r="B39" s="4"/>
      <c r="C39" s="4"/>
      <c r="D39" s="4"/>
      <c r="E39" s="4"/>
      <c r="F39" s="4"/>
      <c r="G39" s="4"/>
      <c r="H39" s="4"/>
      <c r="I39" s="4"/>
      <c r="J39" s="4"/>
      <c r="K39" s="4"/>
      <c r="L39" s="4"/>
      <c r="M39" s="4"/>
      <c r="N39" s="4"/>
      <c r="O39" s="4"/>
      <c r="P39" s="4"/>
      <c r="Q39" s="4"/>
      <c r="R39" s="4"/>
      <c r="S39" s="4"/>
      <c r="T39" s="4"/>
      <c r="U39" s="4"/>
      <c r="V39" s="4"/>
      <c r="W39" s="4"/>
    </row>
    <row r="40" spans="1:23">
      <c r="A40" s="4"/>
      <c r="B40" s="4"/>
      <c r="C40" s="4"/>
      <c r="D40" s="4"/>
      <c r="E40" s="4"/>
      <c r="F40" s="4"/>
      <c r="G40" s="4"/>
      <c r="H40" s="4"/>
      <c r="I40" s="4"/>
      <c r="J40" s="4"/>
      <c r="K40" s="4"/>
      <c r="L40" s="4"/>
      <c r="M40" s="4"/>
      <c r="N40" s="4"/>
      <c r="O40" s="4"/>
      <c r="P40" s="4"/>
      <c r="Q40" s="4"/>
      <c r="R40" s="4"/>
      <c r="S40" s="4"/>
      <c r="T40" s="4"/>
      <c r="U40" s="4"/>
      <c r="V40" s="4"/>
      <c r="W40" s="4"/>
    </row>
    <row r="41" spans="1:23">
      <c r="A41" s="4"/>
      <c r="B41" s="4"/>
      <c r="C41" s="4"/>
      <c r="D41" s="4"/>
      <c r="E41" s="4"/>
      <c r="F41" s="4"/>
      <c r="G41" s="4"/>
      <c r="H41" s="4"/>
      <c r="I41" s="4"/>
      <c r="J41" s="4"/>
      <c r="K41" s="4"/>
      <c r="L41" s="4"/>
      <c r="M41" s="4"/>
      <c r="N41" s="4"/>
      <c r="O41" s="4"/>
      <c r="P41" s="4"/>
      <c r="Q41" s="4"/>
      <c r="R41" s="4"/>
      <c r="S41" s="4"/>
      <c r="T41" s="4"/>
      <c r="U41" s="4"/>
      <c r="V41" s="4"/>
      <c r="W41" s="4"/>
    </row>
    <row r="42" spans="1:23">
      <c r="A42" s="4"/>
      <c r="B42" s="4"/>
      <c r="C42" s="4"/>
      <c r="D42" s="4"/>
      <c r="E42" s="4"/>
      <c r="F42" s="4"/>
      <c r="G42" s="4"/>
      <c r="H42" s="4"/>
      <c r="I42" s="4"/>
      <c r="J42" s="4"/>
      <c r="K42" s="4"/>
      <c r="L42" s="4"/>
      <c r="M42" s="4"/>
      <c r="N42" s="4"/>
      <c r="O42" s="4"/>
      <c r="P42" s="4"/>
      <c r="Q42" s="4"/>
      <c r="R42" s="4"/>
      <c r="S42" s="4"/>
      <c r="T42" s="4"/>
      <c r="U42" s="4"/>
      <c r="V42" s="4"/>
      <c r="W42" s="4"/>
    </row>
    <row r="43" spans="1:23">
      <c r="A43" s="4"/>
      <c r="B43" s="4"/>
      <c r="C43" s="4"/>
      <c r="D43" s="4"/>
      <c r="E43" s="4"/>
      <c r="F43" s="4"/>
      <c r="G43" s="4"/>
      <c r="H43" s="4"/>
      <c r="I43" s="4"/>
      <c r="J43" s="4"/>
      <c r="K43" s="4"/>
      <c r="L43" s="4"/>
      <c r="M43" s="4"/>
      <c r="N43" s="4"/>
      <c r="O43" s="4"/>
      <c r="P43" s="4"/>
      <c r="Q43" s="4"/>
      <c r="R43" s="4"/>
      <c r="S43" s="4"/>
      <c r="T43" s="4"/>
      <c r="U43" s="4"/>
      <c r="V43" s="4"/>
      <c r="W43" s="4"/>
    </row>
    <row r="44" spans="1:23">
      <c r="A44" s="4"/>
      <c r="B44" s="4"/>
      <c r="C44" s="4"/>
      <c r="D44" s="4"/>
      <c r="E44" s="4"/>
      <c r="F44" s="4"/>
      <c r="G44" s="4"/>
      <c r="H44" s="4"/>
      <c r="I44" s="4"/>
      <c r="J44" s="4"/>
      <c r="K44" s="4"/>
      <c r="L44" s="4"/>
      <c r="M44" s="4"/>
      <c r="N44" s="4"/>
      <c r="O44" s="4"/>
      <c r="P44" s="4"/>
      <c r="Q44" s="4"/>
      <c r="R44" s="4"/>
      <c r="S44" s="4"/>
      <c r="T44" s="4"/>
      <c r="U44" s="4"/>
      <c r="V44" s="4"/>
      <c r="W44" s="4"/>
    </row>
  </sheetData>
  <mergeCells count="197">
    <mergeCell ref="E18:E19"/>
    <mergeCell ref="G16:G17"/>
    <mergeCell ref="I16:I17"/>
    <mergeCell ref="G18:G19"/>
    <mergeCell ref="H8:H9"/>
    <mergeCell ref="G10:G11"/>
    <mergeCell ref="F18:F19"/>
    <mergeCell ref="H18:H19"/>
    <mergeCell ref="O1:S1"/>
    <mergeCell ref="I18:I19"/>
    <mergeCell ref="F14:F15"/>
    <mergeCell ref="F16:F17"/>
    <mergeCell ref="F12:F13"/>
    <mergeCell ref="H12:H13"/>
    <mergeCell ref="G8:G9"/>
    <mergeCell ref="F10:F11"/>
    <mergeCell ref="H10:H11"/>
    <mergeCell ref="G12:G13"/>
    <mergeCell ref="E16:E17"/>
    <mergeCell ref="H14:H15"/>
    <mergeCell ref="H16:H17"/>
    <mergeCell ref="L10:L11"/>
    <mergeCell ref="G14:G15"/>
    <mergeCell ref="E14:E15"/>
    <mergeCell ref="T1:W1"/>
    <mergeCell ref="N6:N7"/>
    <mergeCell ref="M6:M7"/>
    <mergeCell ref="N8:N9"/>
    <mergeCell ref="N18:N19"/>
    <mergeCell ref="J18:J19"/>
    <mergeCell ref="A22:A23"/>
    <mergeCell ref="B22:B23"/>
    <mergeCell ref="A9:A11"/>
    <mergeCell ref="B9:B11"/>
    <mergeCell ref="A16:A17"/>
    <mergeCell ref="B16:B17"/>
    <mergeCell ref="I8:I9"/>
    <mergeCell ref="I10:I11"/>
    <mergeCell ref="I12:I13"/>
    <mergeCell ref="I14:I15"/>
    <mergeCell ref="S22:S23"/>
    <mergeCell ref="T22:T23"/>
    <mergeCell ref="U22:U23"/>
    <mergeCell ref="V22:V23"/>
    <mergeCell ref="W22:W23"/>
    <mergeCell ref="D1:D2"/>
    <mergeCell ref="F1:G1"/>
    <mergeCell ref="Q22:Q23"/>
    <mergeCell ref="R22:R23"/>
    <mergeCell ref="S20:S21"/>
    <mergeCell ref="T20:T21"/>
    <mergeCell ref="U20:U21"/>
    <mergeCell ref="S14:S15"/>
    <mergeCell ref="M10:M11"/>
    <mergeCell ref="S12:S13"/>
    <mergeCell ref="T12:T13"/>
    <mergeCell ref="U12:U13"/>
    <mergeCell ref="Q20:Q21"/>
    <mergeCell ref="R20:R21"/>
    <mergeCell ref="Q14:Q15"/>
    <mergeCell ref="R14:R15"/>
    <mergeCell ref="N14:N15"/>
    <mergeCell ref="M16:M17"/>
    <mergeCell ref="N16:N17"/>
    <mergeCell ref="M18:M19"/>
    <mergeCell ref="N22:N23"/>
    <mergeCell ref="O20:O21"/>
    <mergeCell ref="P20:P21"/>
    <mergeCell ref="P14:P15"/>
    <mergeCell ref="O22:O23"/>
    <mergeCell ref="P22:P23"/>
    <mergeCell ref="M14:M15"/>
    <mergeCell ref="V20:V21"/>
    <mergeCell ref="W20:W21"/>
    <mergeCell ref="W16:W17"/>
    <mergeCell ref="O18:O19"/>
    <mergeCell ref="P18:P19"/>
    <mergeCell ref="Q18:Q19"/>
    <mergeCell ref="R18:R19"/>
    <mergeCell ref="S18:S19"/>
    <mergeCell ref="Q16:Q17"/>
    <mergeCell ref="R16:R17"/>
    <mergeCell ref="T18:T19"/>
    <mergeCell ref="U18:U19"/>
    <mergeCell ref="V18:V19"/>
    <mergeCell ref="W18:W19"/>
    <mergeCell ref="S16:S17"/>
    <mergeCell ref="T16:T17"/>
    <mergeCell ref="U16:U17"/>
    <mergeCell ref="V16:V17"/>
    <mergeCell ref="U6:U7"/>
    <mergeCell ref="V12:V13"/>
    <mergeCell ref="S8:S9"/>
    <mergeCell ref="T8:T9"/>
    <mergeCell ref="U8:U9"/>
    <mergeCell ref="U10:U11"/>
    <mergeCell ref="V10:V11"/>
    <mergeCell ref="O12:O13"/>
    <mergeCell ref="P12:P13"/>
    <mergeCell ref="Q12:Q13"/>
    <mergeCell ref="R12:R13"/>
    <mergeCell ref="G6:G7"/>
    <mergeCell ref="W10:W11"/>
    <mergeCell ref="W6:W7"/>
    <mergeCell ref="W8:W9"/>
    <mergeCell ref="O2:S2"/>
    <mergeCell ref="T2:W2"/>
    <mergeCell ref="O3:S3"/>
    <mergeCell ref="T3:W3"/>
    <mergeCell ref="O8:O9"/>
    <mergeCell ref="P8:P9"/>
    <mergeCell ref="Q8:Q9"/>
    <mergeCell ref="R8:R9"/>
    <mergeCell ref="V6:V7"/>
    <mergeCell ref="O6:O7"/>
    <mergeCell ref="P6:P7"/>
    <mergeCell ref="Q6:Q7"/>
    <mergeCell ref="R6:R7"/>
    <mergeCell ref="V8:V9"/>
    <mergeCell ref="Q10:Q11"/>
    <mergeCell ref="R10:R11"/>
    <mergeCell ref="S10:S11"/>
    <mergeCell ref="T10:T11"/>
    <mergeCell ref="S6:S7"/>
    <mergeCell ref="T6:T7"/>
    <mergeCell ref="L8:L9"/>
    <mergeCell ref="J8:J9"/>
    <mergeCell ref="E8:E9"/>
    <mergeCell ref="F8:F9"/>
    <mergeCell ref="K10:K11"/>
    <mergeCell ref="M12:M13"/>
    <mergeCell ref="K14:K15"/>
    <mergeCell ref="L14:L15"/>
    <mergeCell ref="A1:B1"/>
    <mergeCell ref="J1:K1"/>
    <mergeCell ref="J2:K2"/>
    <mergeCell ref="J3:K3"/>
    <mergeCell ref="L6:L7"/>
    <mergeCell ref="K6:K7"/>
    <mergeCell ref="J6:J7"/>
    <mergeCell ref="F6:F7"/>
    <mergeCell ref="H6:H7"/>
    <mergeCell ref="I6:I7"/>
    <mergeCell ref="E2:E3"/>
    <mergeCell ref="A2:B2"/>
    <mergeCell ref="F2:G2"/>
    <mergeCell ref="H1:I1"/>
    <mergeCell ref="H2:I2"/>
    <mergeCell ref="E6:E7"/>
    <mergeCell ref="K16:K17"/>
    <mergeCell ref="L16:L17"/>
    <mergeCell ref="M8:M9"/>
    <mergeCell ref="E12:E13"/>
    <mergeCell ref="K12:K13"/>
    <mergeCell ref="L12:L13"/>
    <mergeCell ref="E10:E11"/>
    <mergeCell ref="E22:E23"/>
    <mergeCell ref="K22:K23"/>
    <mergeCell ref="L22:L23"/>
    <mergeCell ref="M20:M21"/>
    <mergeCell ref="M22:M23"/>
    <mergeCell ref="H22:H23"/>
    <mergeCell ref="F22:F23"/>
    <mergeCell ref="F20:F21"/>
    <mergeCell ref="H20:H21"/>
    <mergeCell ref="G22:G23"/>
    <mergeCell ref="E20:E21"/>
    <mergeCell ref="K20:K21"/>
    <mergeCell ref="L20:L21"/>
    <mergeCell ref="G20:G21"/>
    <mergeCell ref="I20:I21"/>
    <mergeCell ref="I22:I23"/>
    <mergeCell ref="K8:K9"/>
    <mergeCell ref="O24:W24"/>
    <mergeCell ref="O25:W25"/>
    <mergeCell ref="O26:W26"/>
    <mergeCell ref="J10:J11"/>
    <mergeCell ref="J12:J13"/>
    <mergeCell ref="J14:J15"/>
    <mergeCell ref="J16:J17"/>
    <mergeCell ref="J20:J21"/>
    <mergeCell ref="J22:J23"/>
    <mergeCell ref="N20:N21"/>
    <mergeCell ref="K18:K19"/>
    <mergeCell ref="L18:L19"/>
    <mergeCell ref="O10:O11"/>
    <mergeCell ref="P10:P11"/>
    <mergeCell ref="T14:T15"/>
    <mergeCell ref="U14:U15"/>
    <mergeCell ref="V14:V15"/>
    <mergeCell ref="W14:W15"/>
    <mergeCell ref="O16:O17"/>
    <mergeCell ref="P16:P17"/>
    <mergeCell ref="W12:W13"/>
    <mergeCell ref="O14:O15"/>
    <mergeCell ref="N12:N13"/>
    <mergeCell ref="N10:N11"/>
  </mergeCells>
  <phoneticPr fontId="2" type="noConversion"/>
  <conditionalFormatting sqref="O6:O7">
    <cfRule type="expression" dxfId="667" priority="36">
      <formula>N6&lt;30%</formula>
    </cfRule>
  </conditionalFormatting>
  <conditionalFormatting sqref="O6:P7">
    <cfRule type="expression" dxfId="666" priority="35">
      <formula>AND($N6&gt;=30%,N6&lt;70%)</formula>
    </cfRule>
  </conditionalFormatting>
  <conditionalFormatting sqref="O6:T7">
    <cfRule type="expression" dxfId="665" priority="34">
      <formula>$N6&gt;=70%</formula>
    </cfRule>
  </conditionalFormatting>
  <conditionalFormatting sqref="Q6:Q7">
    <cfRule type="expression" dxfId="664" priority="33">
      <formula>AND($N6&gt;=40%,$N6&lt;70%)</formula>
    </cfRule>
  </conditionalFormatting>
  <conditionalFormatting sqref="R6:R7">
    <cfRule type="expression" dxfId="663" priority="32">
      <formula>AND($N6&gt;=50%,$N6&lt;70%)</formula>
    </cfRule>
  </conditionalFormatting>
  <conditionalFormatting sqref="S6:S7">
    <cfRule type="expression" dxfId="662" priority="31">
      <formula>AND($N6&gt;=60%,$N6&lt;70%)</formula>
    </cfRule>
  </conditionalFormatting>
  <conditionalFormatting sqref="U6:U7">
    <cfRule type="expression" dxfId="661" priority="30">
      <formula>$N6&gt;=80%</formula>
    </cfRule>
  </conditionalFormatting>
  <conditionalFormatting sqref="V6:V7">
    <cfRule type="expression" dxfId="660" priority="29">
      <formula>$N6&gt;=90%</formula>
    </cfRule>
  </conditionalFormatting>
  <conditionalFormatting sqref="W6:W7">
    <cfRule type="expression" dxfId="659" priority="28">
      <formula>$N6&gt;=100%</formula>
    </cfRule>
  </conditionalFormatting>
  <conditionalFormatting sqref="O8:O19">
    <cfRule type="expression" dxfId="658" priority="27">
      <formula>N8&lt;30%</formula>
    </cfRule>
  </conditionalFormatting>
  <conditionalFormatting sqref="O8:P19">
    <cfRule type="expression" dxfId="657" priority="26">
      <formula>AND($N8&gt;=30%,N8&lt;70%)</formula>
    </cfRule>
  </conditionalFormatting>
  <conditionalFormatting sqref="O8:T19">
    <cfRule type="expression" dxfId="656" priority="25">
      <formula>$N8&gt;=70%</formula>
    </cfRule>
  </conditionalFormatting>
  <conditionalFormatting sqref="Q8:Q19">
    <cfRule type="expression" dxfId="655" priority="24">
      <formula>AND($N8&gt;=40%,$N8&lt;70%)</formula>
    </cfRule>
  </conditionalFormatting>
  <conditionalFormatting sqref="R8:R19">
    <cfRule type="expression" dxfId="654" priority="23">
      <formula>AND($N8&gt;=50%,$N8&lt;70%)</formula>
    </cfRule>
  </conditionalFormatting>
  <conditionalFormatting sqref="S8:S19">
    <cfRule type="expression" dxfId="653" priority="22">
      <formula>AND($N8&gt;=60%,$N8&lt;70%)</formula>
    </cfRule>
  </conditionalFormatting>
  <conditionalFormatting sqref="U8:U19">
    <cfRule type="expression" dxfId="652" priority="21">
      <formula>$N8&gt;=80%</formula>
    </cfRule>
  </conditionalFormatting>
  <conditionalFormatting sqref="V8:V19">
    <cfRule type="expression" dxfId="651" priority="20">
      <formula>$N8&gt;=90%</formula>
    </cfRule>
  </conditionalFormatting>
  <conditionalFormatting sqref="W8:W19">
    <cfRule type="expression" dxfId="650" priority="19">
      <formula>$N8&gt;=100%</formula>
    </cfRule>
  </conditionalFormatting>
  <conditionalFormatting sqref="O20:O21">
    <cfRule type="expression" dxfId="649" priority="18">
      <formula>N20&lt;30%</formula>
    </cfRule>
  </conditionalFormatting>
  <conditionalFormatting sqref="O20:P21">
    <cfRule type="expression" dxfId="648" priority="17">
      <formula>AND($N20&gt;=30%,N20&lt;70%)</formula>
    </cfRule>
  </conditionalFormatting>
  <conditionalFormatting sqref="O20:T21">
    <cfRule type="expression" dxfId="647" priority="16">
      <formula>$N20&gt;=70%</formula>
    </cfRule>
  </conditionalFormatting>
  <conditionalFormatting sqref="Q20:Q21">
    <cfRule type="expression" dxfId="646" priority="15">
      <formula>AND($N20&gt;=40%,$N20&lt;70%)</formula>
    </cfRule>
  </conditionalFormatting>
  <conditionalFormatting sqref="R20:R21">
    <cfRule type="expression" dxfId="645" priority="14">
      <formula>AND($N20&gt;=50%,$N20&lt;70%)</formula>
    </cfRule>
  </conditionalFormatting>
  <conditionalFormatting sqref="S20:S21">
    <cfRule type="expression" dxfId="644" priority="13">
      <formula>AND($N20&gt;=60%,$N20&lt;70%)</formula>
    </cfRule>
  </conditionalFormatting>
  <conditionalFormatting sqref="U20:U21">
    <cfRule type="expression" dxfId="643" priority="12">
      <formula>$N20&gt;=80%</formula>
    </cfRule>
  </conditionalFormatting>
  <conditionalFormatting sqref="V20:V21">
    <cfRule type="expression" dxfId="642" priority="11">
      <formula>$N20&gt;=90%</formula>
    </cfRule>
  </conditionalFormatting>
  <conditionalFormatting sqref="W20:W21">
    <cfRule type="expression" dxfId="641" priority="10">
      <formula>$N20&gt;=100%</formula>
    </cfRule>
  </conditionalFormatting>
  <conditionalFormatting sqref="O22:O23">
    <cfRule type="expression" dxfId="640" priority="9">
      <formula>N22&lt;30%</formula>
    </cfRule>
  </conditionalFormatting>
  <conditionalFormatting sqref="O22:P23">
    <cfRule type="expression" dxfId="639" priority="8">
      <formula>AND($N22&gt;=30%,N22&lt;70%)</formula>
    </cfRule>
  </conditionalFormatting>
  <conditionalFormatting sqref="O22:T23">
    <cfRule type="expression" dxfId="638" priority="7">
      <formula>$N22&gt;=70%</formula>
    </cfRule>
  </conditionalFormatting>
  <conditionalFormatting sqref="Q22:Q23">
    <cfRule type="expression" dxfId="637" priority="6">
      <formula>AND($N22&gt;=40%,$N22&lt;70%)</formula>
    </cfRule>
  </conditionalFormatting>
  <conditionalFormatting sqref="R22:R23">
    <cfRule type="expression" dxfId="636" priority="5">
      <formula>AND($N22&gt;=50%,$N22&lt;70%)</formula>
    </cfRule>
  </conditionalFormatting>
  <conditionalFormatting sqref="S22:S23">
    <cfRule type="expression" dxfId="635" priority="4">
      <formula>AND($N22&gt;=60%,$N22&lt;70%)</formula>
    </cfRule>
  </conditionalFormatting>
  <conditionalFormatting sqref="U22:U23">
    <cfRule type="expression" dxfId="634" priority="3">
      <formula>$N22&gt;=80%</formula>
    </cfRule>
  </conditionalFormatting>
  <conditionalFormatting sqref="V22:V23">
    <cfRule type="expression" dxfId="633" priority="2">
      <formula>$N22&gt;=90%</formula>
    </cfRule>
  </conditionalFormatting>
  <conditionalFormatting sqref="W22:W23">
    <cfRule type="expression" dxfId="632" priority="1">
      <formula>$N22&gt;=100%</formula>
    </cfRule>
  </conditionalFormatting>
  <printOptions horizontalCentered="1"/>
  <pageMargins left="0" right="0" top="0.25" bottom="0.61" header="0.24" footer="0.24"/>
  <pageSetup scale="66" orientation="landscape" r:id="rId1"/>
  <headerFooter alignWithMargins="0">
    <oddFooter xml:space="preserve">&amp;L&amp;"Arial,Bold"&amp;A&amp;R&amp;8Page &amp;P of &amp;N
Printed: &amp;D-&amp;T&amp;10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W44"/>
  <sheetViews>
    <sheetView view="pageBreakPreview" topLeftCell="A16" zoomScaleNormal="100" zoomScaleSheetLayoutView="59" workbookViewId="0">
      <selection activeCell="B4" sqref="B4"/>
    </sheetView>
  </sheetViews>
  <sheetFormatPr defaultRowHeight="12.5"/>
  <cols>
    <col min="1" max="1" width="48" style="78" customWidth="1"/>
    <col min="2" max="2" width="40.54296875" style="78" customWidth="1"/>
    <col min="3" max="3" width="12.81640625" style="78" customWidth="1"/>
    <col min="4" max="4" width="13.26953125" style="78" customWidth="1"/>
    <col min="5" max="5" width="9" style="78" customWidth="1"/>
    <col min="6" max="6" width="5" style="78" customWidth="1"/>
    <col min="7" max="7" width="4.54296875" style="78" customWidth="1"/>
    <col min="8" max="8" width="3.81640625" style="78" customWidth="1"/>
    <col min="9" max="9" width="3.7265625" style="78" customWidth="1"/>
    <col min="10" max="11" width="4.453125" style="78" customWidth="1"/>
    <col min="12" max="12" width="12.1796875" style="78" customWidth="1"/>
    <col min="13" max="13" width="8.54296875" style="78" customWidth="1"/>
    <col min="14" max="14" width="7.453125" style="78" customWidth="1"/>
    <col min="15" max="15" width="2.453125" style="78" customWidth="1"/>
    <col min="16" max="16" width="3.453125" style="78" customWidth="1"/>
    <col min="17" max="17" width="3" style="78" customWidth="1"/>
    <col min="18" max="18" width="3.1796875" style="78" customWidth="1"/>
    <col min="19" max="19" width="3.453125" style="78" customWidth="1"/>
    <col min="20" max="20" width="3.54296875" style="78" customWidth="1"/>
    <col min="21" max="21" width="2.81640625" style="78" customWidth="1"/>
    <col min="22" max="22" width="3.26953125" style="78" customWidth="1"/>
    <col min="23" max="23" width="4.1796875" style="78" customWidth="1"/>
  </cols>
  <sheetData>
    <row r="1" spans="1:23" ht="29.5" customHeight="1">
      <c r="A1" s="1292" t="s">
        <v>871</v>
      </c>
      <c r="B1" s="1356"/>
      <c r="C1"/>
      <c r="D1" s="1301" t="s">
        <v>47</v>
      </c>
      <c r="E1" s="206"/>
      <c r="F1" s="1359" t="s">
        <v>872</v>
      </c>
      <c r="G1" s="1360"/>
      <c r="H1" s="1359" t="s">
        <v>873</v>
      </c>
      <c r="I1" s="1360"/>
      <c r="J1" s="1358" t="s">
        <v>874</v>
      </c>
      <c r="K1" s="1355"/>
      <c r="L1" s="810" t="s">
        <v>875</v>
      </c>
      <c r="M1" s="74"/>
      <c r="N1" s="75"/>
      <c r="O1" s="1354" t="s">
        <v>916</v>
      </c>
      <c r="P1" s="1354"/>
      <c r="Q1" s="1354"/>
      <c r="R1" s="1354"/>
      <c r="S1" s="1354"/>
      <c r="T1" s="1354" t="s">
        <v>917</v>
      </c>
      <c r="U1" s="1354"/>
      <c r="V1" s="1354"/>
      <c r="W1" s="1355"/>
    </row>
    <row r="2" spans="1:23" ht="42" customHeight="1">
      <c r="A2" s="1292" t="s">
        <v>918</v>
      </c>
      <c r="B2" s="1356"/>
      <c r="C2" s="158"/>
      <c r="D2" s="1302"/>
      <c r="E2" s="1294"/>
      <c r="F2" s="1297" t="s">
        <v>879</v>
      </c>
      <c r="G2" s="1298"/>
      <c r="H2" s="1299" t="s">
        <v>880</v>
      </c>
      <c r="I2" s="1300"/>
      <c r="J2" s="1307" t="s">
        <v>949</v>
      </c>
      <c r="K2" s="1308"/>
      <c r="L2" s="812" t="s">
        <v>807</v>
      </c>
      <c r="M2" s="76"/>
      <c r="N2" s="77" t="s">
        <v>882</v>
      </c>
      <c r="O2" s="1356" t="s">
        <v>919</v>
      </c>
      <c r="P2" s="1356"/>
      <c r="Q2" s="1356"/>
      <c r="R2" s="1356"/>
      <c r="S2" s="1356"/>
      <c r="T2" s="1356" t="s">
        <v>884</v>
      </c>
      <c r="U2" s="1356"/>
      <c r="V2" s="1356"/>
      <c r="W2" s="1357"/>
    </row>
    <row r="3" spans="1:23" ht="30.75" customHeight="1">
      <c r="A3" s="526" t="s">
        <v>950</v>
      </c>
      <c r="B3" s="922" t="str">
        <f>CONCATENATE('Supplier Information'!B5)</f>
        <v xml:space="preserve"> </v>
      </c>
      <c r="C3" s="271" t="s">
        <v>51</v>
      </c>
      <c r="D3" s="271" t="s">
        <v>52</v>
      </c>
      <c r="E3" s="1295"/>
      <c r="F3" s="168"/>
      <c r="G3" s="169"/>
      <c r="H3" s="170"/>
      <c r="I3" s="809"/>
      <c r="J3" s="1307"/>
      <c r="K3" s="1308"/>
      <c r="L3" s="812" t="s">
        <v>886</v>
      </c>
      <c r="M3" s="813" t="s">
        <v>809</v>
      </c>
      <c r="N3" s="77" t="s">
        <v>920</v>
      </c>
      <c r="O3" s="1292" t="s">
        <v>888</v>
      </c>
      <c r="P3" s="1356"/>
      <c r="Q3" s="1356"/>
      <c r="R3" s="1356"/>
      <c r="S3" s="1356"/>
      <c r="T3" s="1292" t="s">
        <v>889</v>
      </c>
      <c r="U3" s="1356"/>
      <c r="V3" s="1356"/>
      <c r="W3" s="1357"/>
    </row>
    <row r="4" spans="1:23" ht="44.25" customHeight="1">
      <c r="A4" s="322" t="s">
        <v>890</v>
      </c>
      <c r="B4" s="322" t="s">
        <v>891</v>
      </c>
      <c r="C4" s="99" t="s">
        <v>921</v>
      </c>
      <c r="D4" s="297" t="s">
        <v>921</v>
      </c>
      <c r="E4" s="129"/>
      <c r="F4" s="234" t="s">
        <v>893</v>
      </c>
      <c r="G4" s="155" t="s">
        <v>894</v>
      </c>
      <c r="H4" s="234" t="s">
        <v>893</v>
      </c>
      <c r="I4" s="155" t="s">
        <v>894</v>
      </c>
      <c r="J4" s="239" t="s">
        <v>893</v>
      </c>
      <c r="K4" s="234" t="s">
        <v>894</v>
      </c>
      <c r="L4" s="124" t="s">
        <v>951</v>
      </c>
      <c r="M4" s="155" t="s">
        <v>896</v>
      </c>
      <c r="N4" s="129" t="s">
        <v>932</v>
      </c>
      <c r="O4" s="87">
        <v>0</v>
      </c>
      <c r="P4" s="236">
        <v>0.3</v>
      </c>
      <c r="Q4" s="236">
        <v>0.4</v>
      </c>
      <c r="R4" s="236">
        <v>0.5</v>
      </c>
      <c r="S4" s="236">
        <v>0.6</v>
      </c>
      <c r="T4" s="923">
        <v>0.7</v>
      </c>
      <c r="U4" s="923">
        <v>0.8</v>
      </c>
      <c r="V4" s="923">
        <v>0.9</v>
      </c>
      <c r="W4" s="924">
        <v>1</v>
      </c>
    </row>
    <row r="5" spans="1:23" ht="27" customHeight="1">
      <c r="A5" s="323" t="s">
        <v>952</v>
      </c>
      <c r="B5" s="925"/>
      <c r="C5" s="855"/>
      <c r="D5" s="925"/>
      <c r="E5" s="855"/>
      <c r="F5" s="855"/>
      <c r="G5" s="855"/>
      <c r="H5" s="855"/>
      <c r="I5" s="855"/>
      <c r="J5" s="855"/>
      <c r="K5" s="926"/>
      <c r="L5" s="855"/>
      <c r="M5" s="926"/>
      <c r="N5" s="855"/>
      <c r="O5" s="855"/>
      <c r="P5" s="855"/>
      <c r="Q5" s="855"/>
      <c r="R5" s="855"/>
      <c r="S5" s="855"/>
      <c r="T5" s="855"/>
      <c r="U5" s="855"/>
      <c r="V5" s="855"/>
      <c r="W5" s="926"/>
    </row>
    <row r="6" spans="1:23" ht="13.15" customHeight="1">
      <c r="A6" s="296" t="s">
        <v>184</v>
      </c>
      <c r="B6" s="277" t="s">
        <v>185</v>
      </c>
      <c r="C6" s="77" t="s">
        <v>186</v>
      </c>
      <c r="D6" s="450" t="s">
        <v>187</v>
      </c>
      <c r="E6" s="1285" t="s">
        <v>899</v>
      </c>
      <c r="F6" s="1291"/>
      <c r="G6" s="1291"/>
      <c r="H6" s="1291"/>
      <c r="I6" s="1291"/>
      <c r="J6" s="1291"/>
      <c r="K6" s="1278"/>
      <c r="L6" s="1286">
        <v>30</v>
      </c>
      <c r="M6" s="1278">
        <f>'Supplier Self-Audit Fill-in'!H57</f>
        <v>0</v>
      </c>
      <c r="N6" s="1329">
        <f>M6/L6</f>
        <v>0</v>
      </c>
      <c r="O6" s="1267"/>
      <c r="P6" s="1267"/>
      <c r="Q6" s="1267"/>
      <c r="R6" s="1267"/>
      <c r="S6" s="1267"/>
      <c r="T6" s="1267"/>
      <c r="U6" s="1267"/>
      <c r="V6" s="1267"/>
      <c r="W6" s="1271"/>
    </row>
    <row r="7" spans="1:23">
      <c r="A7" s="277" t="s">
        <v>188</v>
      </c>
      <c r="B7" s="277" t="s">
        <v>189</v>
      </c>
      <c r="C7" s="77" t="s">
        <v>190</v>
      </c>
      <c r="D7" s="280" t="s">
        <v>191</v>
      </c>
      <c r="E7" s="1286"/>
      <c r="F7" s="1291"/>
      <c r="G7" s="1291"/>
      <c r="H7" s="1291"/>
      <c r="I7" s="1291"/>
      <c r="J7" s="1291"/>
      <c r="K7" s="1278"/>
      <c r="L7" s="1286"/>
      <c r="M7" s="1278"/>
      <c r="N7" s="1329"/>
      <c r="O7" s="1268"/>
      <c r="P7" s="1268"/>
      <c r="Q7" s="1268"/>
      <c r="R7" s="1268"/>
      <c r="S7" s="1268"/>
      <c r="T7" s="1268"/>
      <c r="U7" s="1268"/>
      <c r="V7" s="1268"/>
      <c r="W7" s="1272"/>
    </row>
    <row r="8" spans="1:23" ht="25">
      <c r="A8" s="327" t="s">
        <v>192</v>
      </c>
      <c r="B8" s="295" t="s">
        <v>953</v>
      </c>
      <c r="C8" s="71"/>
      <c r="D8" s="326"/>
      <c r="E8" s="1349" t="s">
        <v>926</v>
      </c>
      <c r="F8" s="1320"/>
      <c r="G8" s="1320"/>
      <c r="H8" s="1352"/>
      <c r="I8" s="1352"/>
      <c r="J8" s="1352"/>
      <c r="K8" s="1353"/>
      <c r="L8" s="1288">
        <v>30</v>
      </c>
      <c r="M8" s="1276"/>
      <c r="N8" s="1335">
        <f>M8/L8</f>
        <v>0</v>
      </c>
      <c r="O8" s="1267"/>
      <c r="P8" s="1267"/>
      <c r="Q8" s="1267"/>
      <c r="R8" s="1267"/>
      <c r="S8" s="1267"/>
      <c r="T8" s="1267"/>
      <c r="U8" s="1267"/>
      <c r="V8" s="1267"/>
      <c r="W8" s="1271"/>
    </row>
    <row r="9" spans="1:23" ht="30.75" customHeight="1">
      <c r="A9" s="1062" t="s">
        <v>954</v>
      </c>
      <c r="B9" s="1311" t="s">
        <v>195</v>
      </c>
      <c r="C9" s="77"/>
      <c r="D9" s="329"/>
      <c r="E9" s="1350"/>
      <c r="F9" s="1320"/>
      <c r="G9" s="1320"/>
      <c r="H9" s="1352"/>
      <c r="I9" s="1352"/>
      <c r="J9" s="1352"/>
      <c r="K9" s="1353"/>
      <c r="L9" s="1288"/>
      <c r="M9" s="1276"/>
      <c r="N9" s="1335"/>
      <c r="O9" s="1268"/>
      <c r="P9" s="1268"/>
      <c r="Q9" s="1268"/>
      <c r="R9" s="1268"/>
      <c r="S9" s="1268"/>
      <c r="T9" s="1268"/>
      <c r="U9" s="1268"/>
      <c r="V9" s="1268"/>
      <c r="W9" s="1272"/>
    </row>
    <row r="10" spans="1:23">
      <c r="A10" s="1062"/>
      <c r="B10" s="1311"/>
      <c r="C10" s="71"/>
      <c r="D10" s="326"/>
      <c r="E10" s="1351" t="s">
        <v>906</v>
      </c>
      <c r="F10" s="1333"/>
      <c r="G10" s="1333"/>
      <c r="H10" s="1333"/>
      <c r="I10" s="1333"/>
      <c r="J10" s="1333"/>
      <c r="K10" s="1338"/>
      <c r="L10" s="1283">
        <v>30</v>
      </c>
      <c r="M10" s="1258"/>
      <c r="N10" s="1336">
        <f>M10/L10</f>
        <v>0</v>
      </c>
      <c r="O10" s="1267"/>
      <c r="P10" s="1267"/>
      <c r="Q10" s="1267"/>
      <c r="R10" s="1267"/>
      <c r="S10" s="1267"/>
      <c r="T10" s="1267"/>
      <c r="U10" s="1267"/>
      <c r="V10" s="1267"/>
      <c r="W10" s="1271"/>
    </row>
    <row r="11" spans="1:23">
      <c r="A11" s="1303"/>
      <c r="B11" s="1361"/>
      <c r="C11" s="927"/>
      <c r="D11" s="329"/>
      <c r="E11" s="1334"/>
      <c r="F11" s="1334"/>
      <c r="G11" s="1334"/>
      <c r="H11" s="1334"/>
      <c r="I11" s="1334"/>
      <c r="J11" s="1334"/>
      <c r="K11" s="1339"/>
      <c r="L11" s="1284"/>
      <c r="M11" s="1259"/>
      <c r="N11" s="1337"/>
      <c r="O11" s="1268"/>
      <c r="P11" s="1268"/>
      <c r="Q11" s="1268"/>
      <c r="R11" s="1268"/>
      <c r="S11" s="1268"/>
      <c r="T11" s="1268"/>
      <c r="U11" s="1268"/>
      <c r="V11" s="1268"/>
      <c r="W11" s="1272"/>
    </row>
    <row r="12" spans="1:23" ht="13.15" customHeight="1">
      <c r="A12" s="296" t="s">
        <v>196</v>
      </c>
      <c r="B12" s="281" t="s">
        <v>197</v>
      </c>
      <c r="C12" s="284" t="s">
        <v>186</v>
      </c>
      <c r="D12" s="450" t="s">
        <v>187</v>
      </c>
      <c r="E12" s="1285" t="s">
        <v>899</v>
      </c>
      <c r="F12" s="1325"/>
      <c r="G12" s="1325"/>
      <c r="H12" s="1325"/>
      <c r="I12" s="1325"/>
      <c r="J12" s="1325"/>
      <c r="K12" s="1341"/>
      <c r="L12" s="1287">
        <v>20</v>
      </c>
      <c r="M12" s="1278">
        <f>'Supplier Self-Audit Fill-in'!H61</f>
        <v>0</v>
      </c>
      <c r="N12" s="1328">
        <f>M12/L12</f>
        <v>0</v>
      </c>
      <c r="O12" s="1267"/>
      <c r="P12" s="1267"/>
      <c r="Q12" s="1267"/>
      <c r="R12" s="1267"/>
      <c r="S12" s="1267"/>
      <c r="T12" s="1267"/>
      <c r="U12" s="1267"/>
      <c r="V12" s="1267"/>
      <c r="W12" s="1271"/>
    </row>
    <row r="13" spans="1:23">
      <c r="A13" s="281" t="s">
        <v>198</v>
      </c>
      <c r="B13" s="281" t="s">
        <v>199</v>
      </c>
      <c r="C13" s="283" t="s">
        <v>200</v>
      </c>
      <c r="D13" s="280" t="s">
        <v>191</v>
      </c>
      <c r="E13" s="1286"/>
      <c r="F13" s="1291"/>
      <c r="G13" s="1291"/>
      <c r="H13" s="1291"/>
      <c r="I13" s="1291"/>
      <c r="J13" s="1291"/>
      <c r="K13" s="1342"/>
      <c r="L13" s="1286"/>
      <c r="M13" s="1278"/>
      <c r="N13" s="1329"/>
      <c r="O13" s="1268"/>
      <c r="P13" s="1268"/>
      <c r="Q13" s="1268"/>
      <c r="R13" s="1268"/>
      <c r="S13" s="1268"/>
      <c r="T13" s="1268"/>
      <c r="U13" s="1268"/>
      <c r="V13" s="1268"/>
      <c r="W13" s="1272"/>
    </row>
    <row r="14" spans="1:23" ht="13.5" customHeight="1">
      <c r="A14" s="292" t="s">
        <v>955</v>
      </c>
      <c r="B14" s="97" t="s">
        <v>956</v>
      </c>
      <c r="C14" s="283" t="s">
        <v>203</v>
      </c>
      <c r="D14" s="331" t="s">
        <v>127</v>
      </c>
      <c r="E14" s="1349" t="s">
        <v>926</v>
      </c>
      <c r="F14" s="1320"/>
      <c r="G14" s="1320"/>
      <c r="H14" s="1320"/>
      <c r="I14" s="1320"/>
      <c r="J14" s="1320"/>
      <c r="K14" s="1348"/>
      <c r="L14" s="1288">
        <v>20</v>
      </c>
      <c r="M14" s="1276"/>
      <c r="N14" s="1335">
        <f>M14/L14</f>
        <v>0</v>
      </c>
      <c r="O14" s="1267"/>
      <c r="P14" s="1267"/>
      <c r="Q14" s="1267"/>
      <c r="R14" s="1267"/>
      <c r="S14" s="1267"/>
      <c r="T14" s="1267"/>
      <c r="U14" s="1267"/>
      <c r="V14" s="1267"/>
      <c r="W14" s="1271"/>
    </row>
    <row r="15" spans="1:23" ht="39" customHeight="1">
      <c r="A15" s="1362" t="s">
        <v>957</v>
      </c>
      <c r="B15" s="1311" t="s">
        <v>205</v>
      </c>
      <c r="C15" s="73"/>
      <c r="D15" s="328"/>
      <c r="E15" s="1350"/>
      <c r="F15" s="1320"/>
      <c r="G15" s="1320"/>
      <c r="H15" s="1320"/>
      <c r="I15" s="1320"/>
      <c r="J15" s="1320"/>
      <c r="K15" s="1348"/>
      <c r="L15" s="1288"/>
      <c r="M15" s="1276"/>
      <c r="N15" s="1335"/>
      <c r="O15" s="1268"/>
      <c r="P15" s="1268"/>
      <c r="Q15" s="1268"/>
      <c r="R15" s="1268"/>
      <c r="S15" s="1268"/>
      <c r="T15" s="1268"/>
      <c r="U15" s="1268"/>
      <c r="V15" s="1268"/>
      <c r="W15" s="1272"/>
    </row>
    <row r="16" spans="1:23">
      <c r="A16" s="1362"/>
      <c r="B16" s="1311"/>
      <c r="C16" s="73"/>
      <c r="D16" s="328"/>
      <c r="E16" s="1351" t="s">
        <v>906</v>
      </c>
      <c r="F16" s="1333"/>
      <c r="G16" s="1333"/>
      <c r="H16" s="1333"/>
      <c r="I16" s="1333"/>
      <c r="J16" s="1333"/>
      <c r="K16" s="1338"/>
      <c r="L16" s="1283">
        <v>20</v>
      </c>
      <c r="M16" s="1258"/>
      <c r="N16" s="1336">
        <f>M16/L16</f>
        <v>0</v>
      </c>
      <c r="O16" s="1267"/>
      <c r="P16" s="1267"/>
      <c r="Q16" s="1267"/>
      <c r="R16" s="1267"/>
      <c r="S16" s="1267"/>
      <c r="T16" s="1267"/>
      <c r="U16" s="1267"/>
      <c r="V16" s="1267"/>
      <c r="W16" s="1271"/>
    </row>
    <row r="17" spans="1:23">
      <c r="A17" s="1363"/>
      <c r="B17" s="1361"/>
      <c r="C17" s="927"/>
      <c r="D17" s="928"/>
      <c r="E17" s="1334"/>
      <c r="F17" s="1334"/>
      <c r="G17" s="1334"/>
      <c r="H17" s="1334"/>
      <c r="I17" s="1334"/>
      <c r="J17" s="1334"/>
      <c r="K17" s="1339"/>
      <c r="L17" s="1284"/>
      <c r="M17" s="1259"/>
      <c r="N17" s="1337"/>
      <c r="O17" s="1268"/>
      <c r="P17" s="1268"/>
      <c r="Q17" s="1268"/>
      <c r="R17" s="1268"/>
      <c r="S17" s="1268"/>
      <c r="T17" s="1268"/>
      <c r="U17" s="1268"/>
      <c r="V17" s="1268"/>
      <c r="W17" s="1272"/>
    </row>
    <row r="18" spans="1:23">
      <c r="A18" s="296" t="s">
        <v>206</v>
      </c>
      <c r="B18" s="281" t="s">
        <v>207</v>
      </c>
      <c r="C18" s="73" t="s">
        <v>208</v>
      </c>
      <c r="D18" s="284" t="s">
        <v>191</v>
      </c>
      <c r="E18" s="1285" t="s">
        <v>899</v>
      </c>
      <c r="F18" s="1325"/>
      <c r="G18" s="1325"/>
      <c r="H18" s="1325"/>
      <c r="I18" s="1325"/>
      <c r="J18" s="1325"/>
      <c r="K18" s="1341"/>
      <c r="L18" s="1287">
        <v>20</v>
      </c>
      <c r="M18" s="1278">
        <f>'Supplier Self-Audit Fill-in'!H65</f>
        <v>0</v>
      </c>
      <c r="N18" s="1328">
        <f>M18/L18</f>
        <v>0</v>
      </c>
      <c r="O18" s="1267"/>
      <c r="P18" s="1267"/>
      <c r="Q18" s="1267"/>
      <c r="R18" s="1267"/>
      <c r="S18" s="1267"/>
      <c r="T18" s="1267"/>
      <c r="U18" s="1267"/>
      <c r="V18" s="1267"/>
      <c r="W18" s="1271"/>
    </row>
    <row r="19" spans="1:23">
      <c r="A19" s="277" t="s">
        <v>209</v>
      </c>
      <c r="B19" s="281" t="s">
        <v>210</v>
      </c>
      <c r="C19" s="73" t="s">
        <v>211</v>
      </c>
      <c r="D19" s="328"/>
      <c r="E19" s="1286"/>
      <c r="F19" s="1291"/>
      <c r="G19" s="1291"/>
      <c r="H19" s="1291"/>
      <c r="I19" s="1291"/>
      <c r="J19" s="1291"/>
      <c r="K19" s="1342"/>
      <c r="L19" s="1286"/>
      <c r="M19" s="1278"/>
      <c r="N19" s="1329"/>
      <c r="O19" s="1268"/>
      <c r="P19" s="1268"/>
      <c r="Q19" s="1268"/>
      <c r="R19" s="1268"/>
      <c r="S19" s="1268"/>
      <c r="T19" s="1268"/>
      <c r="U19" s="1268"/>
      <c r="V19" s="1268"/>
      <c r="W19" s="1272"/>
    </row>
    <row r="20" spans="1:23" ht="51" customHeight="1">
      <c r="A20" s="1062" t="s">
        <v>958</v>
      </c>
      <c r="B20" s="1312" t="s">
        <v>959</v>
      </c>
      <c r="C20" s="73"/>
      <c r="D20" s="328"/>
      <c r="E20" s="1349" t="s">
        <v>926</v>
      </c>
      <c r="F20" s="1320"/>
      <c r="G20" s="1320"/>
      <c r="H20" s="1320"/>
      <c r="I20" s="1320"/>
      <c r="J20" s="1320"/>
      <c r="K20" s="1348"/>
      <c r="L20" s="1288">
        <v>20</v>
      </c>
      <c r="M20" s="1276"/>
      <c r="N20" s="1335">
        <f>M20/L20</f>
        <v>0</v>
      </c>
      <c r="O20" s="1267"/>
      <c r="P20" s="1267"/>
      <c r="Q20" s="1267"/>
      <c r="R20" s="1267"/>
      <c r="S20" s="1267"/>
      <c r="T20" s="1267"/>
      <c r="U20" s="1267"/>
      <c r="V20" s="1267"/>
      <c r="W20" s="1271"/>
    </row>
    <row r="21" spans="1:23">
      <c r="A21" s="1062"/>
      <c r="B21" s="1312"/>
      <c r="C21" s="56"/>
      <c r="D21" s="320"/>
      <c r="E21" s="1350"/>
      <c r="F21" s="1320"/>
      <c r="G21" s="1320"/>
      <c r="H21" s="1320"/>
      <c r="I21" s="1320"/>
      <c r="J21" s="1320"/>
      <c r="K21" s="1348"/>
      <c r="L21" s="1288"/>
      <c r="M21" s="1276"/>
      <c r="N21" s="1335"/>
      <c r="O21" s="1268"/>
      <c r="P21" s="1268"/>
      <c r="Q21" s="1268"/>
      <c r="R21" s="1268"/>
      <c r="S21" s="1268"/>
      <c r="T21" s="1268"/>
      <c r="U21" s="1268"/>
      <c r="V21" s="1268"/>
      <c r="W21" s="1272"/>
    </row>
    <row r="22" spans="1:23">
      <c r="A22" s="1062"/>
      <c r="B22" s="1312"/>
      <c r="C22" s="56"/>
      <c r="D22" s="320"/>
      <c r="E22" s="1351" t="s">
        <v>906</v>
      </c>
      <c r="F22" s="1333"/>
      <c r="G22" s="1333"/>
      <c r="H22" s="1333"/>
      <c r="I22" s="1333"/>
      <c r="J22" s="1333"/>
      <c r="K22" s="1338"/>
      <c r="L22" s="1283">
        <v>20</v>
      </c>
      <c r="M22" s="1258"/>
      <c r="N22" s="1260">
        <f>M22/L22</f>
        <v>0</v>
      </c>
      <c r="O22" s="1267"/>
      <c r="P22" s="1267"/>
      <c r="Q22" s="1267"/>
      <c r="R22" s="1267"/>
      <c r="S22" s="1267"/>
      <c r="T22" s="1267"/>
      <c r="U22" s="1267"/>
      <c r="V22" s="1267"/>
      <c r="W22" s="1271"/>
    </row>
    <row r="23" spans="1:23">
      <c r="A23" s="1303"/>
      <c r="B23" s="1313"/>
      <c r="C23" s="927"/>
      <c r="D23" s="928"/>
      <c r="E23" s="1334"/>
      <c r="F23" s="1334"/>
      <c r="G23" s="1334"/>
      <c r="H23" s="1334"/>
      <c r="I23" s="1334"/>
      <c r="J23" s="1334"/>
      <c r="K23" s="1339"/>
      <c r="L23" s="1284"/>
      <c r="M23" s="1259"/>
      <c r="N23" s="1261"/>
      <c r="O23" s="1268"/>
      <c r="P23" s="1268"/>
      <c r="Q23" s="1268"/>
      <c r="R23" s="1268"/>
      <c r="S23" s="1268"/>
      <c r="T23" s="1268"/>
      <c r="U23" s="1268"/>
      <c r="V23" s="1268"/>
      <c r="W23" s="1272"/>
    </row>
    <row r="24" spans="1:23" ht="25.5" customHeight="1">
      <c r="A24" s="929"/>
      <c r="B24" s="77"/>
      <c r="C24" s="77"/>
      <c r="D24" s="77"/>
      <c r="E24" s="206" t="s">
        <v>899</v>
      </c>
      <c r="F24" s="207">
        <f t="shared" ref="F24:K24" si="0">COUNTA(F6,F12,F18)</f>
        <v>0</v>
      </c>
      <c r="G24" s="207">
        <f t="shared" si="0"/>
        <v>0</v>
      </c>
      <c r="H24" s="207">
        <f t="shared" si="0"/>
        <v>0</v>
      </c>
      <c r="I24" s="207">
        <f t="shared" si="0"/>
        <v>0</v>
      </c>
      <c r="J24" s="208">
        <f t="shared" si="0"/>
        <v>0</v>
      </c>
      <c r="K24" s="210">
        <f t="shared" si="0"/>
        <v>0</v>
      </c>
      <c r="L24" s="208">
        <v>70</v>
      </c>
      <c r="M24" s="209">
        <f>SUM(M6,M12,M18)</f>
        <v>0</v>
      </c>
      <c r="N24" s="200">
        <f>M24/L24</f>
        <v>0</v>
      </c>
      <c r="O24" s="1262" t="s">
        <v>910</v>
      </c>
      <c r="P24" s="1263"/>
      <c r="Q24" s="1263"/>
      <c r="R24" s="1263"/>
      <c r="S24" s="1263"/>
      <c r="T24" s="1263"/>
      <c r="U24" s="1263"/>
      <c r="V24" s="1263"/>
      <c r="W24" s="1264"/>
    </row>
    <row r="25" spans="1:23" ht="25.5" customHeight="1">
      <c r="A25" s="929"/>
      <c r="B25" s="77"/>
      <c r="C25" s="77"/>
      <c r="D25" s="77"/>
      <c r="E25" s="793" t="s">
        <v>926</v>
      </c>
      <c r="F25" s="914">
        <f t="shared" ref="F25:K25" si="1">COUNTA(F8,F14,F20)</f>
        <v>0</v>
      </c>
      <c r="G25" s="914">
        <f t="shared" si="1"/>
        <v>0</v>
      </c>
      <c r="H25" s="914">
        <f t="shared" si="1"/>
        <v>0</v>
      </c>
      <c r="I25" s="914">
        <f t="shared" si="1"/>
        <v>0</v>
      </c>
      <c r="J25" s="919">
        <f t="shared" si="1"/>
        <v>0</v>
      </c>
      <c r="K25" s="802">
        <f t="shared" si="1"/>
        <v>0</v>
      </c>
      <c r="L25" s="915">
        <v>70</v>
      </c>
      <c r="M25" s="916">
        <f>SUM(M8,M14,M20)</f>
        <v>0</v>
      </c>
      <c r="N25" s="187">
        <f>M25/L25</f>
        <v>0</v>
      </c>
      <c r="O25" s="1280" t="s">
        <v>947</v>
      </c>
      <c r="P25" s="1281"/>
      <c r="Q25" s="1281"/>
      <c r="R25" s="1281"/>
      <c r="S25" s="1281"/>
      <c r="T25" s="1281"/>
      <c r="U25" s="1281"/>
      <c r="V25" s="1281"/>
      <c r="W25" s="1282"/>
    </row>
    <row r="26" spans="1:23" ht="26">
      <c r="A26" s="98" t="s">
        <v>912</v>
      </c>
      <c r="B26" s="77"/>
      <c r="C26" s="77"/>
      <c r="D26" s="77"/>
      <c r="E26" s="128" t="s">
        <v>931</v>
      </c>
      <c r="F26" s="165">
        <f t="shared" ref="F26:K26" si="2">COUNTA(F10,F16,F22)</f>
        <v>0</v>
      </c>
      <c r="G26" s="165">
        <f t="shared" si="2"/>
        <v>0</v>
      </c>
      <c r="H26" s="165">
        <f t="shared" si="2"/>
        <v>0</v>
      </c>
      <c r="I26" s="165">
        <f t="shared" si="2"/>
        <v>0</v>
      </c>
      <c r="J26" s="790">
        <f t="shared" si="2"/>
        <v>0</v>
      </c>
      <c r="K26" s="784">
        <f t="shared" si="2"/>
        <v>0</v>
      </c>
      <c r="L26" s="166">
        <v>70</v>
      </c>
      <c r="M26" s="167">
        <f>SUM(M10,M16,M22)</f>
        <v>0</v>
      </c>
      <c r="N26" s="201">
        <f>M26/L26</f>
        <v>0</v>
      </c>
      <c r="O26" s="1049" t="s">
        <v>948</v>
      </c>
      <c r="P26" s="1346"/>
      <c r="Q26" s="1346"/>
      <c r="R26" s="1346"/>
      <c r="S26" s="1346"/>
      <c r="T26" s="1346"/>
      <c r="U26" s="1346"/>
      <c r="V26" s="1346"/>
      <c r="W26" s="1347"/>
    </row>
    <row r="27" spans="1:23">
      <c r="A27" s="190"/>
      <c r="B27" s="930"/>
      <c r="C27" s="930"/>
      <c r="D27" s="930"/>
      <c r="E27" s="184"/>
      <c r="F27" s="184"/>
      <c r="G27" s="184"/>
      <c r="H27" s="184"/>
      <c r="I27" s="184"/>
      <c r="J27" s="184"/>
      <c r="K27" s="930"/>
      <c r="L27" s="930"/>
      <c r="M27" s="930"/>
      <c r="N27" s="930"/>
      <c r="O27" s="930"/>
      <c r="P27" s="930"/>
      <c r="Q27" s="930"/>
      <c r="R27" s="930"/>
      <c r="S27" s="930"/>
      <c r="T27" s="930"/>
      <c r="U27" s="930"/>
      <c r="V27" s="930"/>
      <c r="W27" s="931"/>
    </row>
    <row r="28" spans="1:23">
      <c r="A28" s="190"/>
      <c r="B28" s="930"/>
      <c r="C28" s="930"/>
      <c r="D28" s="930"/>
      <c r="E28" s="930"/>
      <c r="F28" s="930"/>
      <c r="G28" s="930"/>
      <c r="H28" s="930"/>
      <c r="I28" s="930"/>
      <c r="J28" s="930"/>
      <c r="K28" s="930"/>
      <c r="L28" s="930"/>
      <c r="M28" s="930"/>
      <c r="N28" s="930"/>
      <c r="O28" s="930"/>
      <c r="P28" s="930"/>
      <c r="Q28" s="930"/>
      <c r="R28" s="930"/>
      <c r="S28" s="930"/>
      <c r="T28" s="930"/>
      <c r="U28" s="930"/>
      <c r="V28" s="930"/>
      <c r="W28" s="931"/>
    </row>
    <row r="29" spans="1:23">
      <c r="A29" s="190"/>
      <c r="B29" s="930"/>
      <c r="C29" s="930"/>
      <c r="D29" s="930"/>
      <c r="E29" s="930"/>
      <c r="F29" s="930"/>
      <c r="G29" s="930"/>
      <c r="H29" s="930"/>
      <c r="I29" s="930"/>
      <c r="J29" s="930"/>
      <c r="K29" s="930"/>
      <c r="L29" s="930"/>
      <c r="M29" s="930"/>
      <c r="N29" s="930"/>
      <c r="O29" s="930"/>
      <c r="P29" s="930"/>
      <c r="Q29" s="930"/>
      <c r="R29" s="930"/>
      <c r="S29" s="930"/>
      <c r="T29" s="930"/>
      <c r="U29" s="930"/>
      <c r="V29" s="930"/>
      <c r="W29" s="931"/>
    </row>
    <row r="30" spans="1:23">
      <c r="A30" s="932"/>
      <c r="B30" s="933"/>
      <c r="C30" s="933"/>
      <c r="D30" s="933"/>
      <c r="E30" s="933"/>
      <c r="F30" s="933"/>
      <c r="G30" s="933"/>
      <c r="H30" s="933"/>
      <c r="I30" s="933"/>
      <c r="J30" s="933"/>
      <c r="K30" s="933"/>
      <c r="L30" s="933"/>
      <c r="M30" s="933"/>
      <c r="N30" s="933"/>
      <c r="O30" s="933"/>
      <c r="P30" s="933"/>
      <c r="Q30" s="933"/>
      <c r="R30" s="933"/>
      <c r="S30" s="933"/>
      <c r="T30" s="933"/>
      <c r="U30" s="933"/>
      <c r="V30" s="933"/>
      <c r="W30" s="934"/>
    </row>
    <row r="31" spans="1:23">
      <c r="A31" s="77"/>
      <c r="B31" s="77"/>
      <c r="C31" s="77"/>
      <c r="D31" s="77"/>
      <c r="E31" s="77"/>
      <c r="F31" s="77"/>
      <c r="G31" s="77"/>
      <c r="H31" s="77"/>
      <c r="I31" s="77"/>
      <c r="J31" s="77"/>
      <c r="K31" s="77"/>
      <c r="L31" s="77"/>
      <c r="M31" s="77"/>
      <c r="N31" s="77"/>
      <c r="O31" s="77"/>
      <c r="P31" s="77"/>
      <c r="Q31" s="77"/>
      <c r="R31" s="77"/>
      <c r="S31" s="77"/>
      <c r="T31" s="77"/>
      <c r="U31" s="77"/>
      <c r="V31" s="77"/>
      <c r="W31" s="77"/>
    </row>
    <row r="32" spans="1:23">
      <c r="A32" s="77"/>
      <c r="B32" s="77"/>
      <c r="C32" s="77"/>
      <c r="D32" s="77"/>
      <c r="E32" s="77"/>
      <c r="F32" s="77"/>
      <c r="G32" s="77"/>
      <c r="H32" s="77"/>
      <c r="I32" s="77"/>
      <c r="J32" s="77"/>
      <c r="K32" s="77"/>
      <c r="L32" s="77"/>
      <c r="M32" s="77"/>
      <c r="N32" s="77"/>
      <c r="O32" s="77"/>
      <c r="P32" s="77"/>
      <c r="Q32" s="77"/>
      <c r="R32" s="77"/>
      <c r="S32" s="77"/>
      <c r="T32" s="77"/>
      <c r="U32" s="77"/>
      <c r="V32" s="77"/>
      <c r="W32" s="77"/>
    </row>
    <row r="33" spans="1:23">
      <c r="A33" s="77"/>
      <c r="B33" s="77"/>
      <c r="C33" s="77"/>
      <c r="D33" s="77"/>
      <c r="E33" s="77"/>
      <c r="F33" s="77"/>
      <c r="G33" s="77"/>
      <c r="H33" s="77"/>
      <c r="I33" s="77"/>
      <c r="J33" s="77"/>
      <c r="K33" s="77"/>
      <c r="L33" s="77"/>
      <c r="M33" s="77"/>
      <c r="N33" s="77"/>
      <c r="O33" s="77"/>
      <c r="P33" s="77"/>
      <c r="Q33" s="77"/>
      <c r="R33" s="77"/>
      <c r="S33" s="77"/>
      <c r="T33" s="77"/>
      <c r="U33" s="77"/>
      <c r="V33" s="77"/>
      <c r="W33" s="77"/>
    </row>
    <row r="34" spans="1:23">
      <c r="A34" s="77"/>
      <c r="B34" s="77"/>
      <c r="C34" s="77"/>
      <c r="D34" s="77"/>
      <c r="E34" s="77"/>
      <c r="F34" s="77"/>
      <c r="G34" s="77"/>
      <c r="H34" s="77"/>
      <c r="I34" s="77"/>
      <c r="J34" s="77"/>
      <c r="K34" s="77"/>
      <c r="L34" s="77"/>
      <c r="M34" s="77"/>
      <c r="N34" s="77"/>
      <c r="O34" s="77"/>
      <c r="P34" s="77"/>
      <c r="Q34" s="77"/>
      <c r="R34" s="77"/>
      <c r="S34" s="77"/>
      <c r="T34" s="77"/>
      <c r="U34" s="77"/>
      <c r="V34" s="77"/>
      <c r="W34" s="77"/>
    </row>
    <row r="35" spans="1:23">
      <c r="A35" s="77"/>
      <c r="B35" s="77"/>
      <c r="C35" s="77"/>
      <c r="D35" s="77"/>
      <c r="E35" s="77"/>
      <c r="F35" s="77"/>
      <c r="G35" s="77"/>
      <c r="H35" s="77"/>
      <c r="I35" s="77"/>
      <c r="J35" s="77"/>
      <c r="K35" s="77"/>
      <c r="L35" s="77"/>
      <c r="M35" s="77"/>
      <c r="N35" s="77"/>
      <c r="O35" s="77"/>
      <c r="P35" s="77"/>
      <c r="Q35" s="77"/>
      <c r="R35" s="77"/>
      <c r="S35" s="77"/>
      <c r="T35" s="77"/>
      <c r="U35" s="77"/>
      <c r="V35" s="77"/>
      <c r="W35" s="77"/>
    </row>
    <row r="36" spans="1:23">
      <c r="A36" s="77"/>
      <c r="B36" s="77"/>
      <c r="C36" s="77"/>
      <c r="D36" s="77"/>
      <c r="E36" s="77"/>
      <c r="F36" s="77"/>
      <c r="G36" s="77"/>
      <c r="H36" s="77"/>
      <c r="I36" s="77"/>
      <c r="J36" s="77"/>
      <c r="K36" s="77"/>
      <c r="L36" s="77"/>
      <c r="M36" s="77"/>
      <c r="N36" s="77"/>
      <c r="O36" s="77"/>
      <c r="P36" s="77"/>
      <c r="Q36" s="77"/>
      <c r="R36" s="77"/>
      <c r="S36" s="77"/>
      <c r="T36" s="77"/>
      <c r="U36" s="77"/>
      <c r="V36" s="77"/>
      <c r="W36" s="77"/>
    </row>
    <row r="37" spans="1:23">
      <c r="A37" s="77"/>
      <c r="B37" s="77"/>
      <c r="C37" s="77"/>
      <c r="D37" s="77"/>
      <c r="E37" s="77"/>
      <c r="F37" s="77"/>
      <c r="G37" s="77"/>
      <c r="H37" s="77"/>
      <c r="I37" s="77"/>
      <c r="J37" s="77"/>
      <c r="K37" s="77"/>
      <c r="L37" s="77"/>
      <c r="M37" s="77"/>
      <c r="N37" s="77"/>
      <c r="O37" s="77"/>
      <c r="P37" s="77"/>
      <c r="Q37" s="77"/>
      <c r="R37" s="77"/>
      <c r="S37" s="77"/>
      <c r="T37" s="77"/>
      <c r="U37" s="77"/>
      <c r="V37" s="77"/>
      <c r="W37" s="77"/>
    </row>
    <row r="38" spans="1:23">
      <c r="A38" s="77"/>
      <c r="B38" s="77"/>
      <c r="C38" s="77"/>
      <c r="D38" s="77"/>
      <c r="E38" s="77"/>
      <c r="F38" s="77"/>
      <c r="G38" s="77"/>
      <c r="H38" s="77"/>
      <c r="I38" s="77"/>
      <c r="J38" s="77"/>
      <c r="K38" s="77"/>
      <c r="L38" s="77"/>
      <c r="M38" s="77"/>
      <c r="N38" s="77"/>
      <c r="O38" s="77"/>
      <c r="P38" s="77"/>
      <c r="Q38" s="77"/>
      <c r="R38" s="77"/>
      <c r="S38" s="77"/>
      <c r="T38" s="77"/>
      <c r="U38" s="77"/>
      <c r="V38" s="77"/>
      <c r="W38" s="77"/>
    </row>
    <row r="39" spans="1:23">
      <c r="A39" s="77"/>
      <c r="B39" s="77"/>
      <c r="C39" s="77"/>
      <c r="D39" s="77"/>
      <c r="E39" s="77"/>
      <c r="F39" s="77"/>
      <c r="G39" s="77"/>
      <c r="H39" s="77"/>
      <c r="I39" s="77"/>
      <c r="J39" s="77"/>
      <c r="K39" s="77"/>
      <c r="L39" s="77"/>
      <c r="M39" s="77"/>
      <c r="N39" s="77"/>
      <c r="O39" s="77"/>
      <c r="P39" s="77"/>
      <c r="Q39" s="77"/>
      <c r="R39" s="77"/>
      <c r="S39" s="77"/>
      <c r="T39" s="77"/>
      <c r="U39" s="77"/>
      <c r="V39" s="77"/>
      <c r="W39" s="77"/>
    </row>
    <row r="40" spans="1:23">
      <c r="A40" s="77"/>
      <c r="B40" s="77"/>
      <c r="C40" s="77"/>
      <c r="D40" s="77"/>
      <c r="E40" s="77"/>
      <c r="F40" s="77"/>
      <c r="G40" s="77"/>
      <c r="H40" s="77"/>
      <c r="I40" s="77"/>
      <c r="J40" s="77"/>
      <c r="K40" s="77"/>
      <c r="L40" s="77"/>
      <c r="M40" s="77"/>
      <c r="N40" s="77"/>
      <c r="O40" s="77"/>
      <c r="P40" s="77"/>
      <c r="Q40" s="77"/>
      <c r="R40" s="77"/>
      <c r="S40" s="77"/>
      <c r="T40" s="77"/>
      <c r="U40" s="77"/>
      <c r="V40" s="77"/>
      <c r="W40" s="77"/>
    </row>
    <row r="41" spans="1:23">
      <c r="A41" s="77"/>
      <c r="B41" s="77"/>
      <c r="C41" s="77"/>
      <c r="D41" s="77"/>
      <c r="E41" s="77"/>
      <c r="F41" s="77"/>
      <c r="G41" s="77"/>
      <c r="H41" s="77"/>
      <c r="I41" s="77"/>
      <c r="J41" s="77"/>
      <c r="K41" s="77"/>
      <c r="L41" s="77"/>
      <c r="M41" s="77"/>
      <c r="N41" s="77"/>
      <c r="O41" s="77"/>
      <c r="P41" s="77"/>
      <c r="Q41" s="77"/>
      <c r="R41" s="77"/>
      <c r="S41" s="77"/>
      <c r="T41" s="77"/>
      <c r="U41" s="77"/>
      <c r="V41" s="77"/>
      <c r="W41" s="77"/>
    </row>
    <row r="42" spans="1:23">
      <c r="A42" s="77"/>
      <c r="B42" s="77"/>
      <c r="C42" s="77"/>
      <c r="D42" s="77"/>
      <c r="E42" s="77"/>
      <c r="F42" s="77"/>
      <c r="G42" s="77"/>
      <c r="H42" s="77"/>
      <c r="I42" s="77"/>
      <c r="J42" s="77"/>
      <c r="K42" s="77"/>
      <c r="L42" s="77"/>
      <c r="M42" s="77"/>
      <c r="N42" s="77"/>
      <c r="O42" s="77"/>
      <c r="P42" s="77"/>
      <c r="Q42" s="77"/>
      <c r="R42" s="77"/>
      <c r="S42" s="77"/>
      <c r="T42" s="77"/>
      <c r="U42" s="77"/>
      <c r="V42" s="77"/>
      <c r="W42" s="77"/>
    </row>
    <row r="43" spans="1:23">
      <c r="A43" s="77"/>
      <c r="B43" s="77"/>
      <c r="C43" s="77"/>
      <c r="D43" s="77"/>
      <c r="E43" s="77"/>
      <c r="F43" s="77"/>
      <c r="G43" s="77"/>
      <c r="H43" s="77"/>
      <c r="I43" s="77"/>
      <c r="J43" s="77"/>
      <c r="K43" s="77"/>
      <c r="L43" s="77"/>
      <c r="M43" s="77"/>
      <c r="N43" s="77"/>
      <c r="O43" s="77"/>
      <c r="P43" s="77"/>
      <c r="Q43" s="77"/>
      <c r="R43" s="77"/>
      <c r="S43" s="77"/>
      <c r="T43" s="77"/>
      <c r="U43" s="77"/>
      <c r="V43" s="77"/>
      <c r="W43" s="77"/>
    </row>
    <row r="44" spans="1:23">
      <c r="A44" s="77"/>
      <c r="B44" s="77"/>
      <c r="C44" s="77"/>
      <c r="D44" s="77"/>
      <c r="E44" s="77"/>
      <c r="F44" s="77"/>
      <c r="G44" s="77"/>
      <c r="H44" s="77"/>
      <c r="I44" s="77"/>
      <c r="J44" s="77"/>
      <c r="K44" s="77"/>
      <c r="L44" s="77"/>
      <c r="M44" s="77"/>
      <c r="N44" s="77"/>
      <c r="O44" s="77"/>
      <c r="P44" s="77"/>
      <c r="Q44" s="77"/>
      <c r="R44" s="77"/>
      <c r="S44" s="77"/>
      <c r="T44" s="77"/>
      <c r="U44" s="77"/>
      <c r="V44" s="77"/>
      <c r="W44" s="77"/>
    </row>
  </sheetData>
  <mergeCells count="196">
    <mergeCell ref="U22:U23"/>
    <mergeCell ref="V22:V23"/>
    <mergeCell ref="W22:W23"/>
    <mergeCell ref="E18:E19"/>
    <mergeCell ref="O20:O21"/>
    <mergeCell ref="P20:P21"/>
    <mergeCell ref="Q20:Q21"/>
    <mergeCell ref="R20:R21"/>
    <mergeCell ref="S20:S21"/>
    <mergeCell ref="T20:T21"/>
    <mergeCell ref="U20:U21"/>
    <mergeCell ref="V20:V21"/>
    <mergeCell ref="T18:T19"/>
    <mergeCell ref="U18:U19"/>
    <mergeCell ref="V18:V19"/>
    <mergeCell ref="O18:O19"/>
    <mergeCell ref="P18:P19"/>
    <mergeCell ref="Q18:Q19"/>
    <mergeCell ref="R18:R19"/>
    <mergeCell ref="W18:W19"/>
    <mergeCell ref="W20:W21"/>
    <mergeCell ref="O22:O23"/>
    <mergeCell ref="P22:P23"/>
    <mergeCell ref="Q22:Q23"/>
    <mergeCell ref="F1:G1"/>
    <mergeCell ref="H1:I1"/>
    <mergeCell ref="F2:G2"/>
    <mergeCell ref="H2:I2"/>
    <mergeCell ref="G6:G7"/>
    <mergeCell ref="G8:G9"/>
    <mergeCell ref="N22:N23"/>
    <mergeCell ref="I8:I9"/>
    <mergeCell ref="A9:A11"/>
    <mergeCell ref="B9:B11"/>
    <mergeCell ref="E10:E11"/>
    <mergeCell ref="I22:I23"/>
    <mergeCell ref="G14:G15"/>
    <mergeCell ref="I14:I15"/>
    <mergeCell ref="G16:G17"/>
    <mergeCell ref="I16:I17"/>
    <mergeCell ref="F10:F11"/>
    <mergeCell ref="I10:I11"/>
    <mergeCell ref="A15:A17"/>
    <mergeCell ref="B15:B17"/>
    <mergeCell ref="A20:A23"/>
    <mergeCell ref="B20:B23"/>
    <mergeCell ref="G18:G19"/>
    <mergeCell ref="I18:I19"/>
    <mergeCell ref="R22:R23"/>
    <mergeCell ref="S22:S23"/>
    <mergeCell ref="T22:T23"/>
    <mergeCell ref="O16:O17"/>
    <mergeCell ref="P16:P17"/>
    <mergeCell ref="Q16:Q17"/>
    <mergeCell ref="R16:R17"/>
    <mergeCell ref="S16:S17"/>
    <mergeCell ref="T16:T17"/>
    <mergeCell ref="U16:U17"/>
    <mergeCell ref="V16:V17"/>
    <mergeCell ref="W16:W17"/>
    <mergeCell ref="S14:S15"/>
    <mergeCell ref="T14:T15"/>
    <mergeCell ref="U14:U15"/>
    <mergeCell ref="V14:V15"/>
    <mergeCell ref="O14:O15"/>
    <mergeCell ref="P14:P15"/>
    <mergeCell ref="Q14:Q15"/>
    <mergeCell ref="R14:R15"/>
    <mergeCell ref="W14:W15"/>
    <mergeCell ref="O12:O13"/>
    <mergeCell ref="P12:P13"/>
    <mergeCell ref="Q12:Q13"/>
    <mergeCell ref="R12:R13"/>
    <mergeCell ref="S12:S13"/>
    <mergeCell ref="T12:T13"/>
    <mergeCell ref="U12:U13"/>
    <mergeCell ref="V12:V13"/>
    <mergeCell ref="W12:W13"/>
    <mergeCell ref="A2:B2"/>
    <mergeCell ref="E2:E3"/>
    <mergeCell ref="O2:S2"/>
    <mergeCell ref="T2:W2"/>
    <mergeCell ref="O3:S3"/>
    <mergeCell ref="T3:W3"/>
    <mergeCell ref="A1:B1"/>
    <mergeCell ref="D1:D2"/>
    <mergeCell ref="S6:S7"/>
    <mergeCell ref="T6:T7"/>
    <mergeCell ref="U6:U7"/>
    <mergeCell ref="V6:V7"/>
    <mergeCell ref="O6:O7"/>
    <mergeCell ref="P6:P7"/>
    <mergeCell ref="Q6:Q7"/>
    <mergeCell ref="R6:R7"/>
    <mergeCell ref="W6:W7"/>
    <mergeCell ref="J1:K1"/>
    <mergeCell ref="L6:L7"/>
    <mergeCell ref="K6:K7"/>
    <mergeCell ref="J2:K3"/>
    <mergeCell ref="E6:E7"/>
    <mergeCell ref="F6:F7"/>
    <mergeCell ref="H6:H7"/>
    <mergeCell ref="O1:S1"/>
    <mergeCell ref="T1:W1"/>
    <mergeCell ref="O8:O9"/>
    <mergeCell ref="P8:P9"/>
    <mergeCell ref="Q8:Q9"/>
    <mergeCell ref="R8:R9"/>
    <mergeCell ref="S8:S9"/>
    <mergeCell ref="T8:T9"/>
    <mergeCell ref="U8:U9"/>
    <mergeCell ref="V8:V9"/>
    <mergeCell ref="W8:W9"/>
    <mergeCell ref="I6:I7"/>
    <mergeCell ref="E12:E13"/>
    <mergeCell ref="N6:N7"/>
    <mergeCell ref="K10:K11"/>
    <mergeCell ref="M12:M13"/>
    <mergeCell ref="N12:N13"/>
    <mergeCell ref="N10:N11"/>
    <mergeCell ref="N8:N9"/>
    <mergeCell ref="M10:M11"/>
    <mergeCell ref="L10:L11"/>
    <mergeCell ref="L12:L13"/>
    <mergeCell ref="M8:M9"/>
    <mergeCell ref="M6:M7"/>
    <mergeCell ref="L8:L9"/>
    <mergeCell ref="J8:J9"/>
    <mergeCell ref="K8:K9"/>
    <mergeCell ref="J6:J7"/>
    <mergeCell ref="G12:G13"/>
    <mergeCell ref="H10:H11"/>
    <mergeCell ref="G10:G11"/>
    <mergeCell ref="E8:E9"/>
    <mergeCell ref="F8:F9"/>
    <mergeCell ref="H8:H9"/>
    <mergeCell ref="K16:K17"/>
    <mergeCell ref="L16:L17"/>
    <mergeCell ref="F12:F13"/>
    <mergeCell ref="H12:H13"/>
    <mergeCell ref="F14:F15"/>
    <mergeCell ref="H14:H15"/>
    <mergeCell ref="F16:F17"/>
    <mergeCell ref="H16:H17"/>
    <mergeCell ref="E14:E15"/>
    <mergeCell ref="K12:K13"/>
    <mergeCell ref="I12:I13"/>
    <mergeCell ref="E16:E17"/>
    <mergeCell ref="E20:E21"/>
    <mergeCell ref="E22:E23"/>
    <mergeCell ref="K22:K23"/>
    <mergeCell ref="L18:L19"/>
    <mergeCell ref="O24:W24"/>
    <mergeCell ref="L22:L23"/>
    <mergeCell ref="G22:G23"/>
    <mergeCell ref="M18:M19"/>
    <mergeCell ref="M22:M23"/>
    <mergeCell ref="F22:F23"/>
    <mergeCell ref="H22:H23"/>
    <mergeCell ref="J22:J23"/>
    <mergeCell ref="I20:I21"/>
    <mergeCell ref="N18:N19"/>
    <mergeCell ref="J18:J19"/>
    <mergeCell ref="F20:F21"/>
    <mergeCell ref="H20:H21"/>
    <mergeCell ref="J20:J21"/>
    <mergeCell ref="N20:N21"/>
    <mergeCell ref="M20:M21"/>
    <mergeCell ref="F18:F19"/>
    <mergeCell ref="H18:H19"/>
    <mergeCell ref="G20:G21"/>
    <mergeCell ref="S18:S19"/>
    <mergeCell ref="O25:W25"/>
    <mergeCell ref="O26:W26"/>
    <mergeCell ref="J10:J11"/>
    <mergeCell ref="J12:J13"/>
    <mergeCell ref="J14:J15"/>
    <mergeCell ref="J16:J17"/>
    <mergeCell ref="K20:K21"/>
    <mergeCell ref="L20:L21"/>
    <mergeCell ref="K18:K19"/>
    <mergeCell ref="M14:M15"/>
    <mergeCell ref="N14:N15"/>
    <mergeCell ref="M16:M17"/>
    <mergeCell ref="N16:N17"/>
    <mergeCell ref="K14:K15"/>
    <mergeCell ref="L14:L15"/>
    <mergeCell ref="S10:S11"/>
    <mergeCell ref="T10:T11"/>
    <mergeCell ref="U10:U11"/>
    <mergeCell ref="V10:V11"/>
    <mergeCell ref="O10:O11"/>
    <mergeCell ref="P10:P11"/>
    <mergeCell ref="Q10:Q11"/>
    <mergeCell ref="R10:R11"/>
    <mergeCell ref="W10:W11"/>
  </mergeCells>
  <phoneticPr fontId="2" type="noConversion"/>
  <conditionalFormatting sqref="O6:O7">
    <cfRule type="expression" dxfId="631" priority="45">
      <formula>N6&lt;30%</formula>
    </cfRule>
  </conditionalFormatting>
  <conditionalFormatting sqref="O6:P7">
    <cfRule type="expression" dxfId="630" priority="44">
      <formula>AND($N6&gt;=30%,N6&lt;70%)</formula>
    </cfRule>
  </conditionalFormatting>
  <conditionalFormatting sqref="O6:T7">
    <cfRule type="expression" dxfId="629" priority="43">
      <formula>$N6&gt;=70%</formula>
    </cfRule>
  </conditionalFormatting>
  <conditionalFormatting sqref="Q6:Q7">
    <cfRule type="expression" dxfId="628" priority="42">
      <formula>AND($N6&gt;=40%,$N6&lt;70%)</formula>
    </cfRule>
  </conditionalFormatting>
  <conditionalFormatting sqref="R6:R7">
    <cfRule type="expression" dxfId="627" priority="41">
      <formula>AND($N6&gt;=50%,$N6&lt;70%)</formula>
    </cfRule>
  </conditionalFormatting>
  <conditionalFormatting sqref="S6:S7">
    <cfRule type="expression" dxfId="626" priority="40">
      <formula>AND($N6&gt;=60%,$N6&lt;70%)</formula>
    </cfRule>
  </conditionalFormatting>
  <conditionalFormatting sqref="U6:U7">
    <cfRule type="expression" dxfId="625" priority="39">
      <formula>$N6&gt;=80%</formula>
    </cfRule>
  </conditionalFormatting>
  <conditionalFormatting sqref="V6:V7">
    <cfRule type="expression" dxfId="624" priority="38">
      <formula>$N6&gt;=90%</formula>
    </cfRule>
  </conditionalFormatting>
  <conditionalFormatting sqref="W6:W7">
    <cfRule type="expression" dxfId="623" priority="37">
      <formula>$N6&gt;=100%</formula>
    </cfRule>
  </conditionalFormatting>
  <conditionalFormatting sqref="O8:O17">
    <cfRule type="expression" dxfId="622" priority="36">
      <formula>N8&lt;30%</formula>
    </cfRule>
  </conditionalFormatting>
  <conditionalFormatting sqref="O8:P17">
    <cfRule type="expression" dxfId="621" priority="35">
      <formula>AND($N8&gt;=30%,N8&lt;70%)</formula>
    </cfRule>
  </conditionalFormatting>
  <conditionalFormatting sqref="O8:T17">
    <cfRule type="expression" dxfId="620" priority="34">
      <formula>$N8&gt;=70%</formula>
    </cfRule>
  </conditionalFormatting>
  <conditionalFormatting sqref="Q8:Q17">
    <cfRule type="expression" dxfId="619" priority="33">
      <formula>AND($N8&gt;=40%,$N8&lt;70%)</formula>
    </cfRule>
  </conditionalFormatting>
  <conditionalFormatting sqref="R8:R17">
    <cfRule type="expression" dxfId="618" priority="32">
      <formula>AND($N8&gt;=50%,$N8&lt;70%)</formula>
    </cfRule>
  </conditionalFormatting>
  <conditionalFormatting sqref="S8:S17">
    <cfRule type="expression" dxfId="617" priority="31">
      <formula>AND($N8&gt;=60%,$N8&lt;70%)</formula>
    </cfRule>
  </conditionalFormatting>
  <conditionalFormatting sqref="U8:U17">
    <cfRule type="expression" dxfId="616" priority="30">
      <formula>$N8&gt;=80%</formula>
    </cfRule>
  </conditionalFormatting>
  <conditionalFormatting sqref="V8:V17">
    <cfRule type="expression" dxfId="615" priority="29">
      <formula>$N8&gt;=90%</formula>
    </cfRule>
  </conditionalFormatting>
  <conditionalFormatting sqref="W8:W17">
    <cfRule type="expression" dxfId="614" priority="28">
      <formula>$N8&gt;=100%</formula>
    </cfRule>
  </conditionalFormatting>
  <conditionalFormatting sqref="O18:O19">
    <cfRule type="expression" dxfId="613" priority="27">
      <formula>N18&lt;30%</formula>
    </cfRule>
  </conditionalFormatting>
  <conditionalFormatting sqref="O18:P19">
    <cfRule type="expression" dxfId="612" priority="26">
      <formula>AND($N18&gt;=30%,N18&lt;70%)</formula>
    </cfRule>
  </conditionalFormatting>
  <conditionalFormatting sqref="O18:T19">
    <cfRule type="expression" dxfId="611" priority="25">
      <formula>$N18&gt;=70%</formula>
    </cfRule>
  </conditionalFormatting>
  <conditionalFormatting sqref="Q18:Q19">
    <cfRule type="expression" dxfId="610" priority="24">
      <formula>AND($N18&gt;=40%,$N18&lt;70%)</formula>
    </cfRule>
  </conditionalFormatting>
  <conditionalFormatting sqref="R18:R19">
    <cfRule type="expression" dxfId="609" priority="23">
      <formula>AND($N18&gt;=50%,$N18&lt;70%)</formula>
    </cfRule>
  </conditionalFormatting>
  <conditionalFormatting sqref="S18:S19">
    <cfRule type="expression" dxfId="608" priority="22">
      <formula>AND($N18&gt;=60%,$N18&lt;70%)</formula>
    </cfRule>
  </conditionalFormatting>
  <conditionalFormatting sqref="U18:U19">
    <cfRule type="expression" dxfId="607" priority="21">
      <formula>$N18&gt;=80%</formula>
    </cfRule>
  </conditionalFormatting>
  <conditionalFormatting sqref="V18:V19">
    <cfRule type="expression" dxfId="606" priority="20">
      <formula>$N18&gt;=90%</formula>
    </cfRule>
  </conditionalFormatting>
  <conditionalFormatting sqref="W18:W19">
    <cfRule type="expression" dxfId="605" priority="19">
      <formula>$N18&gt;=100%</formula>
    </cfRule>
  </conditionalFormatting>
  <conditionalFormatting sqref="O20:O21">
    <cfRule type="expression" dxfId="604" priority="18">
      <formula>N20&lt;30%</formula>
    </cfRule>
  </conditionalFormatting>
  <conditionalFormatting sqref="O20:P21">
    <cfRule type="expression" dxfId="603" priority="17">
      <formula>AND($N20&gt;=30%,N20&lt;70%)</formula>
    </cfRule>
  </conditionalFormatting>
  <conditionalFormatting sqref="O20:T21">
    <cfRule type="expression" dxfId="602" priority="16">
      <formula>$N20&gt;=70%</formula>
    </cfRule>
  </conditionalFormatting>
  <conditionalFormatting sqref="Q20:Q21">
    <cfRule type="expression" dxfId="601" priority="15">
      <formula>AND($N20&gt;=40%,$N20&lt;70%)</formula>
    </cfRule>
  </conditionalFormatting>
  <conditionalFormatting sqref="R20:R21">
    <cfRule type="expression" dxfId="600" priority="14">
      <formula>AND($N20&gt;=50%,$N20&lt;70%)</formula>
    </cfRule>
  </conditionalFormatting>
  <conditionalFormatting sqref="S20:S21">
    <cfRule type="expression" dxfId="599" priority="13">
      <formula>AND($N20&gt;=60%,$N20&lt;70%)</formula>
    </cfRule>
  </conditionalFormatting>
  <conditionalFormatting sqref="U20:U21">
    <cfRule type="expression" dxfId="598" priority="12">
      <formula>$N20&gt;=80%</formula>
    </cfRule>
  </conditionalFormatting>
  <conditionalFormatting sqref="V20:V21">
    <cfRule type="expression" dxfId="597" priority="11">
      <formula>$N20&gt;=90%</formula>
    </cfRule>
  </conditionalFormatting>
  <conditionalFormatting sqref="W20:W21">
    <cfRule type="expression" dxfId="596" priority="10">
      <formula>$N20&gt;=100%</formula>
    </cfRule>
  </conditionalFormatting>
  <conditionalFormatting sqref="O22:O23">
    <cfRule type="expression" dxfId="595" priority="9">
      <formula>N22&lt;30%</formula>
    </cfRule>
  </conditionalFormatting>
  <conditionalFormatting sqref="O22:P23">
    <cfRule type="expression" dxfId="594" priority="8">
      <formula>AND($N22&gt;=30%,N22&lt;70%)</formula>
    </cfRule>
  </conditionalFormatting>
  <conditionalFormatting sqref="O22:T23">
    <cfRule type="expression" dxfId="593" priority="7">
      <formula>$N22&gt;=70%</formula>
    </cfRule>
  </conditionalFormatting>
  <conditionalFormatting sqref="Q22:Q23">
    <cfRule type="expression" dxfId="592" priority="6">
      <formula>AND($N22&gt;=40%,$N22&lt;70%)</formula>
    </cfRule>
  </conditionalFormatting>
  <conditionalFormatting sqref="R22:R23">
    <cfRule type="expression" dxfId="591" priority="5">
      <formula>AND($N22&gt;=50%,$N22&lt;70%)</formula>
    </cfRule>
  </conditionalFormatting>
  <conditionalFormatting sqref="S22:S23">
    <cfRule type="expression" dxfId="590" priority="4">
      <formula>AND($N22&gt;=60%,$N22&lt;70%)</formula>
    </cfRule>
  </conditionalFormatting>
  <conditionalFormatting sqref="U22:U23">
    <cfRule type="expression" dxfId="589" priority="3">
      <formula>$N22&gt;=80%</formula>
    </cfRule>
  </conditionalFormatting>
  <conditionalFormatting sqref="V22:V23">
    <cfRule type="expression" dxfId="588" priority="2">
      <formula>$N22&gt;=90%</formula>
    </cfRule>
  </conditionalFormatting>
  <conditionalFormatting sqref="W22:W23">
    <cfRule type="expression" dxfId="587" priority="1">
      <formula>$N22&gt;=100%</formula>
    </cfRule>
  </conditionalFormatting>
  <printOptions horizontalCentered="1"/>
  <pageMargins left="0" right="0" top="0.25" bottom="0.61" header="0.24" footer="0.24"/>
  <pageSetup scale="66" orientation="landscape" r:id="rId1"/>
  <headerFooter alignWithMargins="0">
    <oddFooter xml:space="preserve">&amp;L&amp;"Arial,Bold"&amp;A&amp;R&amp;8Page &amp;P of &amp;N
Printed: &amp;D-&amp;T&amp;10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W44"/>
  <sheetViews>
    <sheetView view="pageBreakPreview" topLeftCell="A16" zoomScaleNormal="100" workbookViewId="0">
      <selection activeCell="B4" sqref="B4"/>
    </sheetView>
  </sheetViews>
  <sheetFormatPr defaultRowHeight="12.5"/>
  <cols>
    <col min="1" max="1" width="48.7265625" style="78" customWidth="1"/>
    <col min="2" max="2" width="41.26953125" style="78" customWidth="1"/>
    <col min="3" max="3" width="13" style="78" customWidth="1"/>
    <col min="4" max="4" width="13.1796875" style="78" customWidth="1"/>
    <col min="5" max="5" width="9.453125" style="78" customWidth="1"/>
    <col min="6" max="6" width="5.453125" style="78" customWidth="1"/>
    <col min="7" max="7" width="5.1796875" style="78" customWidth="1"/>
    <col min="8" max="8" width="4.54296875" style="78" customWidth="1"/>
    <col min="9" max="9" width="3.54296875" style="78" customWidth="1"/>
    <col min="10" max="10" width="4.54296875" style="78" customWidth="1"/>
    <col min="11" max="11" width="4.26953125" style="78" customWidth="1"/>
    <col min="12" max="12" width="10.54296875" style="78" customWidth="1"/>
    <col min="13" max="13" width="8.54296875" style="78" customWidth="1"/>
    <col min="14" max="14" width="7" style="78" customWidth="1"/>
    <col min="15" max="15" width="3.1796875" style="78" customWidth="1"/>
    <col min="16" max="16" width="3.453125" style="78" customWidth="1"/>
    <col min="17" max="17" width="3" style="78" customWidth="1"/>
    <col min="18" max="18" width="3.1796875" style="78" customWidth="1"/>
    <col min="19" max="19" width="3.453125" style="78" customWidth="1"/>
    <col min="20" max="20" width="3.54296875" style="78" customWidth="1"/>
    <col min="21" max="21" width="2.81640625" style="78" customWidth="1"/>
    <col min="22" max="22" width="3.26953125" style="78" customWidth="1"/>
    <col min="23" max="23" width="3.1796875" style="78" customWidth="1"/>
  </cols>
  <sheetData>
    <row r="1" spans="1:23" ht="29.5" customHeight="1">
      <c r="A1" s="1292" t="s">
        <v>871</v>
      </c>
      <c r="B1" s="1356"/>
      <c r="C1"/>
      <c r="D1" s="1301" t="s">
        <v>47</v>
      </c>
      <c r="E1" s="211"/>
      <c r="F1" s="1359" t="s">
        <v>872</v>
      </c>
      <c r="G1" s="1360"/>
      <c r="H1" s="1359" t="s">
        <v>873</v>
      </c>
      <c r="I1" s="1360"/>
      <c r="J1" s="1358" t="s">
        <v>874</v>
      </c>
      <c r="K1" s="1355"/>
      <c r="L1" s="810" t="s">
        <v>875</v>
      </c>
      <c r="M1" s="811"/>
      <c r="N1" s="810"/>
      <c r="O1" s="1354" t="s">
        <v>916</v>
      </c>
      <c r="P1" s="1354"/>
      <c r="Q1" s="1354"/>
      <c r="R1" s="1354"/>
      <c r="S1" s="1354"/>
      <c r="T1" s="1354" t="s">
        <v>917</v>
      </c>
      <c r="U1" s="1354"/>
      <c r="V1" s="1354"/>
      <c r="W1" s="1355"/>
    </row>
    <row r="2" spans="1:23" ht="37.9" customHeight="1">
      <c r="A2" s="1292" t="s">
        <v>918</v>
      </c>
      <c r="B2" s="1356"/>
      <c r="C2" s="158"/>
      <c r="D2" s="1302"/>
      <c r="E2" s="1366"/>
      <c r="F2" s="1297" t="s">
        <v>879</v>
      </c>
      <c r="G2" s="1298"/>
      <c r="H2" s="1299" t="s">
        <v>880</v>
      </c>
      <c r="I2" s="1300"/>
      <c r="J2" s="1307" t="s">
        <v>881</v>
      </c>
      <c r="K2" s="1308"/>
      <c r="L2" s="812" t="s">
        <v>807</v>
      </c>
      <c r="M2" s="813"/>
      <c r="N2" s="812" t="s">
        <v>882</v>
      </c>
      <c r="O2" s="1356" t="s">
        <v>919</v>
      </c>
      <c r="P2" s="1356"/>
      <c r="Q2" s="1356"/>
      <c r="R2" s="1356"/>
      <c r="S2" s="1356"/>
      <c r="T2" s="1356" t="s">
        <v>884</v>
      </c>
      <c r="U2" s="1356"/>
      <c r="V2" s="1356"/>
      <c r="W2" s="1357"/>
    </row>
    <row r="3" spans="1:23" ht="25.5" customHeight="1">
      <c r="A3" s="527" t="s">
        <v>960</v>
      </c>
      <c r="B3" s="922" t="str">
        <f>CONCATENATE('Supplier Information'!B5)</f>
        <v xml:space="preserve"> </v>
      </c>
      <c r="C3" s="271" t="s">
        <v>51</v>
      </c>
      <c r="D3" s="271" t="s">
        <v>52</v>
      </c>
      <c r="E3" s="1367"/>
      <c r="F3" s="168"/>
      <c r="G3" s="169"/>
      <c r="H3" s="170"/>
      <c r="I3" s="809"/>
      <c r="J3" s="1307"/>
      <c r="K3" s="1308"/>
      <c r="L3" s="812" t="s">
        <v>886</v>
      </c>
      <c r="M3" s="813" t="s">
        <v>809</v>
      </c>
      <c r="N3" s="812" t="s">
        <v>920</v>
      </c>
      <c r="O3" s="1292" t="s">
        <v>888</v>
      </c>
      <c r="P3" s="1356"/>
      <c r="Q3" s="1356"/>
      <c r="R3" s="1356"/>
      <c r="S3" s="1356"/>
      <c r="T3" s="1292" t="s">
        <v>889</v>
      </c>
      <c r="U3" s="1356"/>
      <c r="V3" s="1356"/>
      <c r="W3" s="1357"/>
    </row>
    <row r="4" spans="1:23" ht="44.25" customHeight="1">
      <c r="A4" s="322" t="s">
        <v>890</v>
      </c>
      <c r="B4" s="322" t="s">
        <v>891</v>
      </c>
      <c r="C4" s="322" t="s">
        <v>921</v>
      </c>
      <c r="D4" s="792" t="s">
        <v>921</v>
      </c>
      <c r="E4" s="239"/>
      <c r="F4" s="234" t="s">
        <v>893</v>
      </c>
      <c r="G4" s="155" t="s">
        <v>894</v>
      </c>
      <c r="H4" s="234" t="s">
        <v>893</v>
      </c>
      <c r="I4" s="155" t="s">
        <v>894</v>
      </c>
      <c r="J4" s="155" t="s">
        <v>893</v>
      </c>
      <c r="K4" s="155" t="s">
        <v>894</v>
      </c>
      <c r="L4" s="124" t="s">
        <v>951</v>
      </c>
      <c r="M4" s="155" t="s">
        <v>896</v>
      </c>
      <c r="N4" s="124" t="s">
        <v>932</v>
      </c>
      <c r="O4" s="240">
        <v>0</v>
      </c>
      <c r="P4" s="935">
        <v>0.3</v>
      </c>
      <c r="Q4" s="935">
        <v>0.4</v>
      </c>
      <c r="R4" s="935">
        <v>0.5</v>
      </c>
      <c r="S4" s="935">
        <v>0.6</v>
      </c>
      <c r="T4" s="936">
        <v>0.7</v>
      </c>
      <c r="U4" s="936">
        <v>0.8</v>
      </c>
      <c r="V4" s="936">
        <v>0.9</v>
      </c>
      <c r="W4" s="937">
        <v>1</v>
      </c>
    </row>
    <row r="5" spans="1:23" ht="26.5">
      <c r="A5" s="323" t="s">
        <v>961</v>
      </c>
      <c r="B5" s="925"/>
      <c r="C5" s="925"/>
      <c r="D5" s="855"/>
      <c r="E5" s="938"/>
      <c r="F5" s="855"/>
      <c r="G5" s="855"/>
      <c r="H5" s="855"/>
      <c r="I5" s="855"/>
      <c r="J5" s="855"/>
      <c r="K5" s="926"/>
      <c r="L5" s="855"/>
      <c r="M5" s="926"/>
      <c r="N5" s="855"/>
      <c r="O5" s="855"/>
      <c r="P5" s="855"/>
      <c r="Q5" s="855"/>
      <c r="R5" s="855"/>
      <c r="S5" s="855"/>
      <c r="T5" s="855"/>
      <c r="U5" s="855"/>
      <c r="V5" s="855"/>
      <c r="W5" s="926"/>
    </row>
    <row r="6" spans="1:23">
      <c r="A6" s="296" t="s">
        <v>217</v>
      </c>
      <c r="B6" s="277" t="s">
        <v>218</v>
      </c>
      <c r="C6" s="279" t="s">
        <v>219</v>
      </c>
      <c r="D6" s="279" t="s">
        <v>220</v>
      </c>
      <c r="E6" s="1364" t="s">
        <v>899</v>
      </c>
      <c r="F6" s="1291"/>
      <c r="G6" s="1291"/>
      <c r="H6" s="1291"/>
      <c r="I6" s="1291"/>
      <c r="J6" s="1291"/>
      <c r="K6" s="1342"/>
      <c r="L6" s="1286">
        <v>30</v>
      </c>
      <c r="M6" s="1278">
        <f>'Supplier Self-Audit Fill-in'!H70</f>
        <v>0</v>
      </c>
      <c r="N6" s="1329">
        <f>M6/L6</f>
        <v>0</v>
      </c>
      <c r="O6" s="1267"/>
      <c r="P6" s="1267"/>
      <c r="Q6" s="1267"/>
      <c r="R6" s="1267"/>
      <c r="S6" s="1267"/>
      <c r="T6" s="1267"/>
      <c r="U6" s="1267"/>
      <c r="V6" s="1267"/>
      <c r="W6" s="1271"/>
    </row>
    <row r="7" spans="1:23" ht="15.5">
      <c r="A7" s="277" t="s">
        <v>221</v>
      </c>
      <c r="B7" s="295" t="s">
        <v>962</v>
      </c>
      <c r="C7" s="280" t="s">
        <v>223</v>
      </c>
      <c r="D7" s="280" t="s">
        <v>224</v>
      </c>
      <c r="E7" s="1365"/>
      <c r="F7" s="1291"/>
      <c r="G7" s="1291"/>
      <c r="H7" s="1291"/>
      <c r="I7" s="1291"/>
      <c r="J7" s="1291"/>
      <c r="K7" s="1342"/>
      <c r="L7" s="1286"/>
      <c r="M7" s="1278"/>
      <c r="N7" s="1329"/>
      <c r="O7" s="1268"/>
      <c r="P7" s="1268"/>
      <c r="Q7" s="1268"/>
      <c r="R7" s="1268"/>
      <c r="S7" s="1268"/>
      <c r="T7" s="1268"/>
      <c r="U7" s="1268"/>
      <c r="V7" s="1268"/>
      <c r="W7" s="1272"/>
    </row>
    <row r="8" spans="1:23">
      <c r="A8" s="277" t="s">
        <v>225</v>
      </c>
      <c r="B8" s="329"/>
      <c r="C8" s="280" t="s">
        <v>226</v>
      </c>
      <c r="D8" s="280" t="s">
        <v>227</v>
      </c>
      <c r="E8" s="1366" t="s">
        <v>963</v>
      </c>
      <c r="F8" s="1320"/>
      <c r="G8" s="1320"/>
      <c r="H8" s="1352"/>
      <c r="I8" s="1352"/>
      <c r="J8" s="1352"/>
      <c r="K8" s="1348"/>
      <c r="L8" s="1288">
        <v>30</v>
      </c>
      <c r="M8" s="1276"/>
      <c r="N8" s="1335">
        <f>M8/L8</f>
        <v>0</v>
      </c>
      <c r="O8" s="1267"/>
      <c r="P8" s="1267"/>
      <c r="Q8" s="1267"/>
      <c r="R8" s="1267"/>
      <c r="S8" s="1267"/>
      <c r="T8" s="1267"/>
      <c r="U8" s="1267"/>
      <c r="V8" s="1267"/>
      <c r="W8" s="1267"/>
    </row>
    <row r="9" spans="1:23" ht="51" customHeight="1">
      <c r="A9" s="1062" t="s">
        <v>964</v>
      </c>
      <c r="B9" s="1311" t="s">
        <v>965</v>
      </c>
      <c r="C9" s="280"/>
      <c r="D9" s="77"/>
      <c r="E9" s="1367"/>
      <c r="F9" s="1320"/>
      <c r="G9" s="1320"/>
      <c r="H9" s="1352"/>
      <c r="I9" s="1352"/>
      <c r="J9" s="1352"/>
      <c r="K9" s="1348"/>
      <c r="L9" s="1288"/>
      <c r="M9" s="1276"/>
      <c r="N9" s="1335"/>
      <c r="O9" s="1268"/>
      <c r="P9" s="1268"/>
      <c r="Q9" s="1268"/>
      <c r="R9" s="1268"/>
      <c r="S9" s="1268"/>
      <c r="T9" s="1268"/>
      <c r="U9" s="1268"/>
      <c r="V9" s="1268"/>
      <c r="W9" s="1268"/>
    </row>
    <row r="10" spans="1:23">
      <c r="A10" s="1062"/>
      <c r="B10" s="1311"/>
      <c r="C10" s="329"/>
      <c r="D10" s="77"/>
      <c r="E10" s="1369" t="s">
        <v>906</v>
      </c>
      <c r="F10" s="1333"/>
      <c r="G10" s="1333"/>
      <c r="H10" s="1333"/>
      <c r="I10" s="1333"/>
      <c r="J10" s="1333"/>
      <c r="K10" s="1338"/>
      <c r="L10" s="1283">
        <v>30</v>
      </c>
      <c r="M10" s="1258"/>
      <c r="N10" s="1336">
        <f>M10/L10</f>
        <v>0</v>
      </c>
      <c r="O10" s="1267"/>
      <c r="P10" s="1267"/>
      <c r="Q10" s="1267"/>
      <c r="R10" s="1267"/>
      <c r="S10" s="1267"/>
      <c r="T10" s="1267"/>
      <c r="U10" s="1267"/>
      <c r="V10" s="1267"/>
      <c r="W10" s="1267"/>
    </row>
    <row r="11" spans="1:23">
      <c r="A11" s="1303"/>
      <c r="B11" s="1361"/>
      <c r="C11" s="928"/>
      <c r="D11" s="927"/>
      <c r="E11" s="1371"/>
      <c r="F11" s="1334"/>
      <c r="G11" s="1334"/>
      <c r="H11" s="1334"/>
      <c r="I11" s="1334"/>
      <c r="J11" s="1334"/>
      <c r="K11" s="1339"/>
      <c r="L11" s="1284"/>
      <c r="M11" s="1259"/>
      <c r="N11" s="1337"/>
      <c r="O11" s="1268"/>
      <c r="P11" s="1268"/>
      <c r="Q11" s="1268"/>
      <c r="R11" s="1268"/>
      <c r="S11" s="1268"/>
      <c r="T11" s="1268"/>
      <c r="U11" s="1268"/>
      <c r="V11" s="1268"/>
      <c r="W11" s="1268"/>
    </row>
    <row r="12" spans="1:23" ht="13.15" customHeight="1">
      <c r="A12" s="296" t="s">
        <v>966</v>
      </c>
      <c r="B12" s="281" t="s">
        <v>232</v>
      </c>
      <c r="C12" s="284" t="s">
        <v>233</v>
      </c>
      <c r="D12" s="280" t="s">
        <v>220</v>
      </c>
      <c r="E12" s="1364" t="s">
        <v>899</v>
      </c>
      <c r="F12" s="1325"/>
      <c r="G12" s="1325"/>
      <c r="H12" s="1325"/>
      <c r="I12" s="1325"/>
      <c r="J12" s="1325"/>
      <c r="K12" s="1341"/>
      <c r="L12" s="1287">
        <v>30</v>
      </c>
      <c r="M12" s="1278">
        <f>'Supplier Self-Audit Fill-in'!H75</f>
        <v>0</v>
      </c>
      <c r="N12" s="1328">
        <f>M12/L12</f>
        <v>0</v>
      </c>
      <c r="O12" s="1267"/>
      <c r="P12" s="1269"/>
      <c r="Q12" s="1269"/>
      <c r="R12" s="1269"/>
      <c r="S12" s="1269"/>
      <c r="T12" s="1269"/>
      <c r="U12" s="1269"/>
      <c r="V12" s="1267"/>
      <c r="W12" s="1271"/>
    </row>
    <row r="13" spans="1:23" ht="13">
      <c r="A13" s="281" t="s">
        <v>234</v>
      </c>
      <c r="B13" s="281" t="s">
        <v>235</v>
      </c>
      <c r="C13" s="283" t="s">
        <v>236</v>
      </c>
      <c r="D13" s="280" t="s">
        <v>224</v>
      </c>
      <c r="E13" s="1365"/>
      <c r="F13" s="1291"/>
      <c r="G13" s="1291"/>
      <c r="H13" s="1291"/>
      <c r="I13" s="1291"/>
      <c r="J13" s="1291"/>
      <c r="K13" s="1342"/>
      <c r="L13" s="1286"/>
      <c r="M13" s="1278"/>
      <c r="N13" s="1329"/>
      <c r="O13" s="1268"/>
      <c r="P13" s="1270"/>
      <c r="Q13" s="1270"/>
      <c r="R13" s="1270"/>
      <c r="S13" s="1270"/>
      <c r="T13" s="1270"/>
      <c r="U13" s="1270"/>
      <c r="V13" s="1268"/>
      <c r="W13" s="1272"/>
    </row>
    <row r="14" spans="1:23" ht="15" customHeight="1">
      <c r="A14" s="292" t="s">
        <v>967</v>
      </c>
      <c r="B14" s="281" t="s">
        <v>238</v>
      </c>
      <c r="C14" s="283"/>
      <c r="D14" s="280" t="s">
        <v>227</v>
      </c>
      <c r="E14" s="1366" t="s">
        <v>963</v>
      </c>
      <c r="F14" s="1352"/>
      <c r="G14" s="1352"/>
      <c r="H14" s="1352"/>
      <c r="I14" s="1352"/>
      <c r="J14" s="1352"/>
      <c r="K14" s="1348"/>
      <c r="L14" s="1288">
        <v>30</v>
      </c>
      <c r="M14" s="1276"/>
      <c r="N14" s="1335">
        <f>M14/L14</f>
        <v>0</v>
      </c>
      <c r="O14" s="1267"/>
      <c r="P14" s="1269"/>
      <c r="Q14" s="1269"/>
      <c r="R14" s="1269"/>
      <c r="S14" s="1269"/>
      <c r="T14" s="1269"/>
      <c r="U14" s="1269"/>
      <c r="V14" s="1267"/>
      <c r="W14" s="1271"/>
    </row>
    <row r="15" spans="1:23" ht="24.75" customHeight="1">
      <c r="A15" s="1362" t="s">
        <v>968</v>
      </c>
      <c r="B15" s="1312" t="s">
        <v>969</v>
      </c>
      <c r="C15" s="283"/>
      <c r="D15" s="73"/>
      <c r="E15" s="1367"/>
      <c r="F15" s="1352"/>
      <c r="G15" s="1352"/>
      <c r="H15" s="1352"/>
      <c r="I15" s="1352"/>
      <c r="J15" s="1352"/>
      <c r="K15" s="1348"/>
      <c r="L15" s="1288"/>
      <c r="M15" s="1276"/>
      <c r="N15" s="1335"/>
      <c r="O15" s="1268"/>
      <c r="P15" s="1270"/>
      <c r="Q15" s="1270"/>
      <c r="R15" s="1270"/>
      <c r="S15" s="1270"/>
      <c r="T15" s="1270"/>
      <c r="U15" s="1270"/>
      <c r="V15" s="1268"/>
      <c r="W15" s="1272"/>
    </row>
    <row r="16" spans="1:23">
      <c r="A16" s="1362"/>
      <c r="B16" s="1312"/>
      <c r="C16" s="328"/>
      <c r="D16" s="73"/>
      <c r="E16" s="1369" t="s">
        <v>906</v>
      </c>
      <c r="F16" s="1333"/>
      <c r="G16" s="1333"/>
      <c r="H16" s="1333"/>
      <c r="I16" s="1333"/>
      <c r="J16" s="1333"/>
      <c r="K16" s="1338"/>
      <c r="L16" s="1283">
        <v>30</v>
      </c>
      <c r="M16" s="1258"/>
      <c r="N16" s="1336">
        <f>M16/L16</f>
        <v>0</v>
      </c>
      <c r="O16" s="1267"/>
      <c r="P16" s="1269"/>
      <c r="Q16" s="1269"/>
      <c r="R16" s="1269"/>
      <c r="S16" s="1269"/>
      <c r="T16" s="1269"/>
      <c r="U16" s="1269"/>
      <c r="V16" s="1267"/>
      <c r="W16" s="1271"/>
    </row>
    <row r="17" spans="1:23" ht="25.5" customHeight="1">
      <c r="A17" s="1363"/>
      <c r="B17" s="1313"/>
      <c r="C17" s="928"/>
      <c r="D17" s="927"/>
      <c r="E17" s="1371"/>
      <c r="F17" s="1334"/>
      <c r="G17" s="1334"/>
      <c r="H17" s="1334"/>
      <c r="I17" s="1334"/>
      <c r="J17" s="1334"/>
      <c r="K17" s="1339"/>
      <c r="L17" s="1284"/>
      <c r="M17" s="1259"/>
      <c r="N17" s="1337"/>
      <c r="O17" s="1268"/>
      <c r="P17" s="1270"/>
      <c r="Q17" s="1270"/>
      <c r="R17" s="1270"/>
      <c r="S17" s="1270"/>
      <c r="T17" s="1270"/>
      <c r="U17" s="1270"/>
      <c r="V17" s="1268"/>
      <c r="W17" s="1272"/>
    </row>
    <row r="18" spans="1:23" ht="13.15" customHeight="1">
      <c r="A18" s="296" t="s">
        <v>241</v>
      </c>
      <c r="B18" s="281" t="s">
        <v>242</v>
      </c>
      <c r="C18" s="284" t="s">
        <v>243</v>
      </c>
      <c r="D18" s="283" t="s">
        <v>244</v>
      </c>
      <c r="E18" s="1364" t="s">
        <v>899</v>
      </c>
      <c r="F18" s="1325"/>
      <c r="G18" s="1325"/>
      <c r="H18" s="1325"/>
      <c r="I18" s="1325"/>
      <c r="J18" s="1325"/>
      <c r="K18" s="1341"/>
      <c r="L18" s="1287">
        <v>30</v>
      </c>
      <c r="M18" s="1278">
        <f>'Supplier Self-Audit Fill-in'!H80</f>
        <v>0</v>
      </c>
      <c r="N18" s="1328">
        <f>M18/L18</f>
        <v>0</v>
      </c>
      <c r="O18" s="1267"/>
      <c r="P18" s="1269"/>
      <c r="Q18" s="1269"/>
      <c r="R18" s="1269"/>
      <c r="S18" s="1269"/>
      <c r="T18" s="1269"/>
      <c r="U18" s="1269"/>
      <c r="V18" s="1267"/>
      <c r="W18" s="1271"/>
    </row>
    <row r="19" spans="1:23">
      <c r="A19" s="277" t="s">
        <v>245</v>
      </c>
      <c r="B19" s="281" t="s">
        <v>246</v>
      </c>
      <c r="C19" s="283" t="s">
        <v>247</v>
      </c>
      <c r="D19" s="283" t="s">
        <v>248</v>
      </c>
      <c r="E19" s="1365"/>
      <c r="F19" s="1291"/>
      <c r="G19" s="1291"/>
      <c r="H19" s="1291"/>
      <c r="I19" s="1291"/>
      <c r="J19" s="1291"/>
      <c r="K19" s="1342"/>
      <c r="L19" s="1286"/>
      <c r="M19" s="1278"/>
      <c r="N19" s="1329"/>
      <c r="O19" s="1268"/>
      <c r="P19" s="1270"/>
      <c r="Q19" s="1270"/>
      <c r="R19" s="1270"/>
      <c r="S19" s="1270"/>
      <c r="T19" s="1270"/>
      <c r="U19" s="1270"/>
      <c r="V19" s="1268"/>
      <c r="W19" s="1272"/>
    </row>
    <row r="20" spans="1:23" ht="13.5" customHeight="1">
      <c r="A20" s="295" t="s">
        <v>970</v>
      </c>
      <c r="B20" s="281" t="s">
        <v>971</v>
      </c>
      <c r="C20" s="283" t="s">
        <v>250</v>
      </c>
      <c r="D20" s="283" t="s">
        <v>251</v>
      </c>
      <c r="E20" s="1366" t="s">
        <v>963</v>
      </c>
      <c r="F20" s="1352"/>
      <c r="G20" s="1352"/>
      <c r="H20" s="1352"/>
      <c r="I20" s="1352"/>
      <c r="J20" s="1352"/>
      <c r="K20" s="1348"/>
      <c r="L20" s="1288">
        <v>30</v>
      </c>
      <c r="M20" s="1276"/>
      <c r="N20" s="1335">
        <f>M20/L20</f>
        <v>0</v>
      </c>
      <c r="O20" s="1267"/>
      <c r="P20" s="1269"/>
      <c r="Q20" s="1269"/>
      <c r="R20" s="1269"/>
      <c r="S20" s="1269"/>
      <c r="T20" s="1269"/>
      <c r="U20" s="1269"/>
      <c r="V20" s="1267"/>
      <c r="W20" s="1271"/>
    </row>
    <row r="21" spans="1:23" ht="29.25" customHeight="1">
      <c r="A21" s="1362" t="s">
        <v>972</v>
      </c>
      <c r="B21" s="1372" t="s">
        <v>973</v>
      </c>
      <c r="C21" s="300" t="s">
        <v>253</v>
      </c>
      <c r="D21" s="300" t="s">
        <v>254</v>
      </c>
      <c r="E21" s="1368"/>
      <c r="F21" s="1352"/>
      <c r="G21" s="1352"/>
      <c r="H21" s="1352"/>
      <c r="I21" s="1352"/>
      <c r="J21" s="1352"/>
      <c r="K21" s="1348"/>
      <c r="L21" s="1288"/>
      <c r="M21" s="1276"/>
      <c r="N21" s="1335"/>
      <c r="O21" s="1268"/>
      <c r="P21" s="1270"/>
      <c r="Q21" s="1270"/>
      <c r="R21" s="1270"/>
      <c r="S21" s="1270"/>
      <c r="T21" s="1270"/>
      <c r="U21" s="1270"/>
      <c r="V21" s="1268"/>
      <c r="W21" s="1272"/>
    </row>
    <row r="22" spans="1:23">
      <c r="A22" s="1362"/>
      <c r="B22" s="1312"/>
      <c r="C22" s="283"/>
      <c r="D22" s="56"/>
      <c r="E22" s="1369" t="s">
        <v>906</v>
      </c>
      <c r="F22" s="1333"/>
      <c r="G22" s="1333"/>
      <c r="H22" s="1333"/>
      <c r="I22" s="1333"/>
      <c r="J22" s="1333"/>
      <c r="K22" s="1338"/>
      <c r="L22" s="1256">
        <v>30</v>
      </c>
      <c r="M22" s="1258"/>
      <c r="N22" s="1260">
        <f>M22/L22</f>
        <v>0</v>
      </c>
      <c r="O22" s="1267"/>
      <c r="P22" s="1269"/>
      <c r="Q22" s="1269"/>
      <c r="R22" s="1269"/>
      <c r="S22" s="1269"/>
      <c r="T22" s="1269"/>
      <c r="U22" s="1269"/>
      <c r="V22" s="1267"/>
      <c r="W22" s="1271"/>
    </row>
    <row r="23" spans="1:23">
      <c r="A23" s="1362"/>
      <c r="B23" s="1312"/>
      <c r="C23" s="283"/>
      <c r="D23" s="56"/>
      <c r="E23" s="1370"/>
      <c r="F23" s="1333"/>
      <c r="G23" s="1333"/>
      <c r="H23" s="1333"/>
      <c r="I23" s="1333"/>
      <c r="J23" s="1333"/>
      <c r="K23" s="1338"/>
      <c r="L23" s="1256"/>
      <c r="M23" s="1258"/>
      <c r="N23" s="1260"/>
      <c r="O23" s="1030"/>
      <c r="P23" s="1373"/>
      <c r="Q23" s="1373"/>
      <c r="R23" s="1373"/>
      <c r="S23" s="1373"/>
      <c r="T23" s="1373"/>
      <c r="U23" s="1373"/>
      <c r="V23" s="1030"/>
      <c r="W23" s="1306"/>
    </row>
    <row r="24" spans="1:23">
      <c r="A24" s="1363"/>
      <c r="B24" s="1313"/>
      <c r="C24" s="285"/>
      <c r="D24" s="80"/>
      <c r="E24" s="1371"/>
      <c r="F24" s="1334"/>
      <c r="G24" s="1334"/>
      <c r="H24" s="1334"/>
      <c r="I24" s="1334"/>
      <c r="J24" s="1334"/>
      <c r="K24" s="1339"/>
      <c r="L24" s="1257"/>
      <c r="M24" s="1259"/>
      <c r="N24" s="1261"/>
      <c r="O24" s="1268"/>
      <c r="P24" s="1270"/>
      <c r="Q24" s="1270"/>
      <c r="R24" s="1270"/>
      <c r="S24" s="1270"/>
      <c r="T24" s="1270"/>
      <c r="U24" s="1270"/>
      <c r="V24" s="1268"/>
      <c r="W24" s="1272"/>
    </row>
    <row r="25" spans="1:23">
      <c r="A25" s="277" t="s">
        <v>256</v>
      </c>
      <c r="B25" s="281" t="s">
        <v>257</v>
      </c>
      <c r="C25" s="328" t="s">
        <v>258</v>
      </c>
      <c r="D25" s="284" t="s">
        <v>259</v>
      </c>
      <c r="E25" s="1364" t="s">
        <v>899</v>
      </c>
      <c r="F25" s="1325"/>
      <c r="G25" s="1325"/>
      <c r="H25" s="1325"/>
      <c r="I25" s="1325"/>
      <c r="J25" s="1325"/>
      <c r="K25" s="1341"/>
      <c r="L25" s="1265">
        <v>30</v>
      </c>
      <c r="M25" s="1277">
        <f>'Supplier Self-Audit Fill-in'!H85</f>
        <v>0</v>
      </c>
      <c r="N25" s="1273">
        <f>M25/L25</f>
        <v>0</v>
      </c>
      <c r="O25" s="1267"/>
      <c r="P25" s="1269"/>
      <c r="Q25" s="1269"/>
      <c r="R25" s="1269"/>
      <c r="S25" s="1269"/>
      <c r="T25" s="1269"/>
      <c r="U25" s="1269"/>
      <c r="V25" s="1267"/>
      <c r="W25" s="1271"/>
    </row>
    <row r="26" spans="1:23">
      <c r="A26" s="277" t="s">
        <v>260</v>
      </c>
      <c r="B26" s="281" t="s">
        <v>261</v>
      </c>
      <c r="C26" s="320"/>
      <c r="D26" s="56"/>
      <c r="E26" s="1365"/>
      <c r="F26" s="1291"/>
      <c r="G26" s="1291"/>
      <c r="H26" s="1291"/>
      <c r="I26" s="1291"/>
      <c r="J26" s="1291"/>
      <c r="K26" s="1342"/>
      <c r="L26" s="1266"/>
      <c r="M26" s="1278"/>
      <c r="N26" s="1274"/>
      <c r="O26" s="1268"/>
      <c r="P26" s="1270"/>
      <c r="Q26" s="1270"/>
      <c r="R26" s="1270"/>
      <c r="S26" s="1270"/>
      <c r="T26" s="1270"/>
      <c r="U26" s="1270"/>
      <c r="V26" s="1268"/>
      <c r="W26" s="1272"/>
    </row>
    <row r="27" spans="1:23" ht="29.25" customHeight="1">
      <c r="A27" s="1062" t="s">
        <v>974</v>
      </c>
      <c r="B27" s="1312" t="s">
        <v>975</v>
      </c>
      <c r="C27" s="320"/>
      <c r="D27" s="56"/>
      <c r="E27" s="1366" t="s">
        <v>963</v>
      </c>
      <c r="F27" s="1352"/>
      <c r="G27" s="1352"/>
      <c r="H27" s="1352"/>
      <c r="I27" s="1352"/>
      <c r="J27" s="1352"/>
      <c r="K27" s="1343"/>
      <c r="L27" s="1316">
        <v>30</v>
      </c>
      <c r="M27" s="1276"/>
      <c r="N27" s="1275">
        <f>M27/L27</f>
        <v>0</v>
      </c>
      <c r="O27" s="1267"/>
      <c r="P27" s="1269"/>
      <c r="Q27" s="1269"/>
      <c r="R27" s="1269"/>
      <c r="S27" s="1269"/>
      <c r="T27" s="1269"/>
      <c r="U27" s="1269"/>
      <c r="V27" s="1267"/>
      <c r="W27" s="1271"/>
    </row>
    <row r="28" spans="1:23">
      <c r="A28" s="1062"/>
      <c r="B28" s="1312"/>
      <c r="C28" s="320"/>
      <c r="D28" s="56"/>
      <c r="E28" s="1367"/>
      <c r="F28" s="1352"/>
      <c r="G28" s="1352"/>
      <c r="H28" s="1352"/>
      <c r="I28" s="1352"/>
      <c r="J28" s="1352"/>
      <c r="K28" s="1343"/>
      <c r="L28" s="1316"/>
      <c r="M28" s="1276"/>
      <c r="N28" s="1275"/>
      <c r="O28" s="1268"/>
      <c r="P28" s="1270"/>
      <c r="Q28" s="1270"/>
      <c r="R28" s="1270"/>
      <c r="S28" s="1270"/>
      <c r="T28" s="1270"/>
      <c r="U28" s="1270"/>
      <c r="V28" s="1268"/>
      <c r="W28" s="1272"/>
    </row>
    <row r="29" spans="1:23">
      <c r="A29" s="1062"/>
      <c r="B29" s="1312"/>
      <c r="C29" s="320"/>
      <c r="D29" s="56"/>
      <c r="E29" s="1314" t="s">
        <v>906</v>
      </c>
      <c r="F29" s="1333"/>
      <c r="G29" s="1333"/>
      <c r="H29" s="1333"/>
      <c r="I29" s="1333"/>
      <c r="J29" s="1333"/>
      <c r="K29" s="1338"/>
      <c r="L29" s="1256">
        <v>30</v>
      </c>
      <c r="M29" s="1258"/>
      <c r="N29" s="1260">
        <f>M29/L29</f>
        <v>0</v>
      </c>
      <c r="O29" s="1267"/>
      <c r="P29" s="1269"/>
      <c r="Q29" s="1269"/>
      <c r="R29" s="1269"/>
      <c r="S29" s="1269"/>
      <c r="T29" s="1269"/>
      <c r="U29" s="1269"/>
      <c r="V29" s="1267"/>
      <c r="W29" s="1271"/>
    </row>
    <row r="30" spans="1:23" ht="30" customHeight="1">
      <c r="A30" s="1303"/>
      <c r="B30" s="1313"/>
      <c r="C30" s="330"/>
      <c r="D30" s="79"/>
      <c r="E30" s="1257"/>
      <c r="F30" s="1334"/>
      <c r="G30" s="1334"/>
      <c r="H30" s="1334"/>
      <c r="I30" s="1334"/>
      <c r="J30" s="1334"/>
      <c r="K30" s="1339"/>
      <c r="L30" s="1257"/>
      <c r="M30" s="1259"/>
      <c r="N30" s="1261"/>
      <c r="O30" s="1268"/>
      <c r="P30" s="1270"/>
      <c r="Q30" s="1270"/>
      <c r="R30" s="1270"/>
      <c r="S30" s="1270"/>
      <c r="T30" s="1270"/>
      <c r="U30" s="1270"/>
      <c r="V30" s="1268"/>
      <c r="W30" s="1272"/>
    </row>
    <row r="31" spans="1:23" ht="24" customHeight="1">
      <c r="A31" s="929"/>
      <c r="B31" s="77"/>
      <c r="C31" s="73"/>
      <c r="D31" s="73"/>
      <c r="E31" s="219" t="s">
        <v>899</v>
      </c>
      <c r="F31" s="207">
        <f t="shared" ref="F31:K31" si="0">COUNTA(F6,F12,F18,F25)</f>
        <v>0</v>
      </c>
      <c r="G31" s="207">
        <f t="shared" si="0"/>
        <v>0</v>
      </c>
      <c r="H31" s="207">
        <f t="shared" si="0"/>
        <v>0</v>
      </c>
      <c r="I31" s="207">
        <f t="shared" si="0"/>
        <v>0</v>
      </c>
      <c r="J31" s="207">
        <f t="shared" si="0"/>
        <v>0</v>
      </c>
      <c r="K31" s="787">
        <f t="shared" si="0"/>
        <v>0</v>
      </c>
      <c r="L31" s="212">
        <v>120</v>
      </c>
      <c r="M31" s="213">
        <f>SUM(M6,M12,M18,M25)</f>
        <v>0</v>
      </c>
      <c r="N31" s="200">
        <f>M31/L31</f>
        <v>0</v>
      </c>
      <c r="O31" s="1262" t="s">
        <v>910</v>
      </c>
      <c r="P31" s="1263"/>
      <c r="Q31" s="1263"/>
      <c r="R31" s="1263"/>
      <c r="S31" s="1263"/>
      <c r="T31" s="1263"/>
      <c r="U31" s="1263"/>
      <c r="V31" s="1263"/>
      <c r="W31" s="1264"/>
    </row>
    <row r="32" spans="1:23" ht="25.5" customHeight="1">
      <c r="A32" s="929"/>
      <c r="B32" s="77"/>
      <c r="C32" s="77"/>
      <c r="D32" s="77"/>
      <c r="E32" s="793" t="s">
        <v>963</v>
      </c>
      <c r="F32" s="914">
        <f t="shared" ref="F32:K32" si="1">COUNTA(F8,F14,F20,F27)</f>
        <v>0</v>
      </c>
      <c r="G32" s="914">
        <f t="shared" si="1"/>
        <v>0</v>
      </c>
      <c r="H32" s="914">
        <f t="shared" si="1"/>
        <v>0</v>
      </c>
      <c r="I32" s="914">
        <f t="shared" si="1"/>
        <v>0</v>
      </c>
      <c r="J32" s="914">
        <f t="shared" si="1"/>
        <v>0</v>
      </c>
      <c r="K32" s="802">
        <f t="shared" si="1"/>
        <v>0</v>
      </c>
      <c r="L32" s="939">
        <v>120</v>
      </c>
      <c r="M32" s="940">
        <f>SUM(M8,M14,M20,M27)</f>
        <v>0</v>
      </c>
      <c r="N32" s="187">
        <f>M32/L32</f>
        <v>0</v>
      </c>
      <c r="O32" s="1280" t="s">
        <v>976</v>
      </c>
      <c r="P32" s="1281"/>
      <c r="Q32" s="1281"/>
      <c r="R32" s="1281"/>
      <c r="S32" s="1281"/>
      <c r="T32" s="1281"/>
      <c r="U32" s="1281"/>
      <c r="V32" s="1281"/>
      <c r="W32" s="1282"/>
    </row>
    <row r="33" spans="1:23" ht="26">
      <c r="A33" s="98" t="s">
        <v>912</v>
      </c>
      <c r="B33" s="77"/>
      <c r="C33" s="77"/>
      <c r="D33" s="77"/>
      <c r="E33" s="239" t="s">
        <v>931</v>
      </c>
      <c r="F33" s="165">
        <f t="shared" ref="F33:K33" si="2">COUNTA(F10,F16,F22,F29)</f>
        <v>0</v>
      </c>
      <c r="G33" s="165">
        <f t="shared" si="2"/>
        <v>0</v>
      </c>
      <c r="H33" s="165">
        <f t="shared" si="2"/>
        <v>0</v>
      </c>
      <c r="I33" s="165">
        <f t="shared" si="2"/>
        <v>0</v>
      </c>
      <c r="J33" s="165">
        <f t="shared" si="2"/>
        <v>0</v>
      </c>
      <c r="K33" s="784">
        <f t="shared" si="2"/>
        <v>0</v>
      </c>
      <c r="L33" s="163">
        <v>120</v>
      </c>
      <c r="M33" s="164">
        <f>SUM(M10,M16,M22,M29)</f>
        <v>0</v>
      </c>
      <c r="N33" s="201">
        <f>M33/L33</f>
        <v>0</v>
      </c>
      <c r="O33" s="1049" t="s">
        <v>913</v>
      </c>
      <c r="P33" s="1346"/>
      <c r="Q33" s="1346"/>
      <c r="R33" s="1346"/>
      <c r="S33" s="1346"/>
      <c r="T33" s="1346"/>
      <c r="U33" s="1346"/>
      <c r="V33" s="1346"/>
      <c r="W33" s="1347"/>
    </row>
    <row r="34" spans="1:23">
      <c r="A34" s="190"/>
      <c r="B34" s="930"/>
      <c r="C34" s="930"/>
      <c r="D34" s="930"/>
      <c r="E34" s="184"/>
      <c r="F34" s="184"/>
      <c r="G34" s="184"/>
      <c r="H34" s="184"/>
      <c r="I34" s="184"/>
      <c r="J34" s="184"/>
      <c r="K34" s="930"/>
      <c r="L34" s="930"/>
      <c r="M34" s="930"/>
      <c r="N34" s="930"/>
      <c r="O34" s="930"/>
      <c r="P34" s="930"/>
      <c r="Q34" s="930"/>
      <c r="R34" s="930"/>
      <c r="S34" s="930"/>
      <c r="T34" s="930"/>
      <c r="U34" s="930"/>
      <c r="V34" s="930"/>
      <c r="W34" s="931"/>
    </row>
    <row r="35" spans="1:23">
      <c r="A35" s="190"/>
      <c r="B35" s="930"/>
      <c r="C35" s="930"/>
      <c r="D35" s="930"/>
      <c r="E35" s="930"/>
      <c r="F35" s="930"/>
      <c r="G35" s="930"/>
      <c r="H35" s="930"/>
      <c r="I35" s="930"/>
      <c r="J35" s="930"/>
      <c r="K35" s="930"/>
      <c r="L35" s="930"/>
      <c r="M35" s="930"/>
      <c r="N35" s="930"/>
      <c r="O35" s="930"/>
      <c r="P35" s="930"/>
      <c r="Q35" s="930"/>
      <c r="R35" s="930"/>
      <c r="S35" s="930"/>
      <c r="T35" s="930"/>
      <c r="U35" s="930"/>
      <c r="V35" s="930"/>
      <c r="W35" s="931"/>
    </row>
    <row r="36" spans="1:23">
      <c r="A36" s="190"/>
      <c r="B36" s="930"/>
      <c r="C36" s="930"/>
      <c r="D36" s="930"/>
      <c r="E36" s="930"/>
      <c r="F36" s="930"/>
      <c r="G36" s="930"/>
      <c r="H36" s="930"/>
      <c r="I36" s="930"/>
      <c r="J36" s="930"/>
      <c r="K36" s="930"/>
      <c r="L36" s="930"/>
      <c r="M36" s="930"/>
      <c r="N36" s="930"/>
      <c r="O36" s="930"/>
      <c r="P36" s="930"/>
      <c r="Q36" s="930"/>
      <c r="R36" s="930"/>
      <c r="S36" s="930"/>
      <c r="T36" s="930"/>
      <c r="U36" s="930"/>
      <c r="V36" s="930"/>
      <c r="W36" s="931"/>
    </row>
    <row r="37" spans="1:23">
      <c r="A37" s="932"/>
      <c r="B37" s="933"/>
      <c r="C37" s="933"/>
      <c r="D37" s="933"/>
      <c r="E37" s="933"/>
      <c r="F37" s="933"/>
      <c r="G37" s="933"/>
      <c r="H37" s="933"/>
      <c r="I37" s="933"/>
      <c r="J37" s="933"/>
      <c r="K37" s="933"/>
      <c r="L37" s="933"/>
      <c r="M37" s="933"/>
      <c r="N37" s="933"/>
      <c r="O37" s="933"/>
      <c r="P37" s="933"/>
      <c r="Q37" s="933"/>
      <c r="R37" s="933"/>
      <c r="S37" s="933"/>
      <c r="T37" s="933"/>
      <c r="U37" s="933"/>
      <c r="V37" s="933"/>
      <c r="W37" s="934"/>
    </row>
    <row r="38" spans="1:23">
      <c r="A38" s="77"/>
      <c r="B38" s="77"/>
      <c r="C38" s="77"/>
      <c r="D38" s="77"/>
      <c r="E38" s="77"/>
      <c r="F38" s="77"/>
      <c r="G38" s="77"/>
      <c r="H38" s="77"/>
      <c r="I38" s="77"/>
      <c r="J38" s="77"/>
      <c r="K38" s="77"/>
      <c r="L38" s="77"/>
      <c r="M38" s="77"/>
      <c r="N38" s="77"/>
      <c r="O38" s="77"/>
      <c r="P38" s="77"/>
      <c r="Q38" s="77"/>
      <c r="R38" s="77"/>
      <c r="S38" s="77"/>
      <c r="T38" s="77"/>
      <c r="U38" s="77"/>
      <c r="V38" s="77"/>
      <c r="W38" s="77"/>
    </row>
    <row r="39" spans="1:23">
      <c r="A39" s="77"/>
      <c r="B39" s="77"/>
      <c r="C39" s="77"/>
      <c r="D39" s="77"/>
      <c r="E39" s="77"/>
      <c r="F39" s="77"/>
      <c r="G39" s="77"/>
      <c r="H39" s="77"/>
      <c r="I39" s="77"/>
      <c r="J39" s="77"/>
      <c r="K39" s="77"/>
      <c r="L39" s="77"/>
      <c r="M39" s="77"/>
      <c r="N39" s="77"/>
      <c r="O39" s="77"/>
      <c r="P39" s="77"/>
      <c r="Q39" s="77"/>
      <c r="R39" s="77"/>
      <c r="S39" s="77"/>
      <c r="T39" s="77"/>
      <c r="U39" s="77"/>
      <c r="V39" s="77"/>
      <c r="W39" s="77"/>
    </row>
    <row r="40" spans="1:23">
      <c r="A40" s="77"/>
      <c r="B40" s="77"/>
      <c r="C40" s="77"/>
      <c r="D40" s="77"/>
      <c r="E40" s="77"/>
      <c r="F40" s="77"/>
      <c r="G40" s="77"/>
      <c r="H40" s="77"/>
      <c r="I40" s="77"/>
      <c r="J40" s="77"/>
      <c r="K40" s="77"/>
      <c r="L40" s="77"/>
      <c r="M40" s="77"/>
      <c r="N40" s="77"/>
      <c r="O40" s="77"/>
      <c r="P40" s="77"/>
      <c r="Q40" s="77"/>
      <c r="R40" s="77"/>
      <c r="S40" s="77"/>
      <c r="T40" s="77"/>
      <c r="U40" s="77"/>
      <c r="V40" s="77"/>
      <c r="W40" s="77"/>
    </row>
    <row r="41" spans="1:23">
      <c r="A41" s="77"/>
      <c r="B41" s="77"/>
      <c r="C41" s="77"/>
      <c r="D41" s="77"/>
      <c r="E41" s="77"/>
      <c r="F41" s="77"/>
      <c r="G41" s="77"/>
      <c r="H41" s="77"/>
      <c r="I41" s="77"/>
      <c r="J41" s="77"/>
      <c r="K41" s="77"/>
      <c r="L41" s="77"/>
      <c r="M41" s="77"/>
      <c r="N41" s="77"/>
      <c r="O41" s="77"/>
      <c r="P41" s="77"/>
      <c r="Q41" s="77"/>
      <c r="R41" s="77"/>
      <c r="S41" s="77"/>
      <c r="T41" s="77"/>
      <c r="U41" s="77"/>
      <c r="V41" s="77"/>
      <c r="W41" s="77"/>
    </row>
    <row r="42" spans="1:23">
      <c r="A42" s="77"/>
      <c r="B42" s="77"/>
      <c r="C42" s="77"/>
      <c r="D42" s="77"/>
      <c r="E42" s="77"/>
      <c r="F42" s="77"/>
      <c r="G42" s="77"/>
      <c r="H42" s="77"/>
      <c r="I42" s="77"/>
      <c r="J42" s="77"/>
      <c r="K42" s="77"/>
      <c r="L42" s="77"/>
      <c r="M42" s="77"/>
      <c r="N42" s="77"/>
      <c r="O42" s="77"/>
      <c r="P42" s="77"/>
      <c r="Q42" s="77"/>
      <c r="R42" s="77"/>
      <c r="S42" s="77"/>
      <c r="T42" s="77"/>
      <c r="U42" s="77"/>
      <c r="V42" s="77"/>
      <c r="W42" s="77"/>
    </row>
    <row r="43" spans="1:23">
      <c r="A43" s="77"/>
      <c r="B43" s="77"/>
      <c r="C43" s="77"/>
      <c r="D43" s="77"/>
      <c r="E43" s="77"/>
      <c r="F43" s="77"/>
      <c r="G43" s="77"/>
      <c r="H43" s="77"/>
      <c r="I43" s="77"/>
      <c r="J43" s="77"/>
      <c r="K43" s="77"/>
      <c r="L43" s="77"/>
      <c r="M43" s="77"/>
      <c r="N43" s="77"/>
      <c r="O43" s="77"/>
      <c r="P43" s="77"/>
      <c r="Q43" s="77"/>
      <c r="R43" s="77"/>
      <c r="S43" s="77"/>
      <c r="T43" s="77"/>
      <c r="U43" s="77"/>
      <c r="V43" s="77"/>
      <c r="W43" s="77"/>
    </row>
    <row r="44" spans="1:23">
      <c r="A44" s="77"/>
      <c r="B44" s="77"/>
      <c r="C44" s="77"/>
      <c r="D44" s="77"/>
      <c r="E44" s="77"/>
      <c r="F44" s="77"/>
      <c r="G44" s="77"/>
      <c r="H44" s="77"/>
      <c r="I44" s="77"/>
      <c r="J44" s="77"/>
      <c r="K44" s="77"/>
      <c r="L44" s="77"/>
      <c r="M44" s="77"/>
      <c r="N44" s="77"/>
      <c r="O44" s="77"/>
      <c r="P44" s="77"/>
      <c r="Q44" s="77"/>
      <c r="R44" s="77"/>
      <c r="S44" s="77"/>
      <c r="T44" s="77"/>
      <c r="U44" s="77"/>
      <c r="V44" s="77"/>
      <c r="W44" s="77"/>
    </row>
  </sheetData>
  <mergeCells count="255">
    <mergeCell ref="O29:O30"/>
    <mergeCell ref="P29:P30"/>
    <mergeCell ref="Q29:Q30"/>
    <mergeCell ref="R29:R30"/>
    <mergeCell ref="S29:S30"/>
    <mergeCell ref="T29:T30"/>
    <mergeCell ref="U29:U30"/>
    <mergeCell ref="V29:V30"/>
    <mergeCell ref="W29:W30"/>
    <mergeCell ref="Q25:Q26"/>
    <mergeCell ref="R25:R26"/>
    <mergeCell ref="S25:S26"/>
    <mergeCell ref="T25:T26"/>
    <mergeCell ref="U25:U26"/>
    <mergeCell ref="V25:V26"/>
    <mergeCell ref="W25:W26"/>
    <mergeCell ref="O22:O24"/>
    <mergeCell ref="P22:P24"/>
    <mergeCell ref="Q22:Q24"/>
    <mergeCell ref="R22:R24"/>
    <mergeCell ref="S22:S24"/>
    <mergeCell ref="T22:T24"/>
    <mergeCell ref="U22:U24"/>
    <mergeCell ref="V22:V24"/>
    <mergeCell ref="W22:W24"/>
    <mergeCell ref="A9:A11"/>
    <mergeCell ref="B9:B11"/>
    <mergeCell ref="A21:A24"/>
    <mergeCell ref="B21:B24"/>
    <mergeCell ref="A15:A17"/>
    <mergeCell ref="B15:B17"/>
    <mergeCell ref="A27:A30"/>
    <mergeCell ref="B27:B30"/>
    <mergeCell ref="G22:G24"/>
    <mergeCell ref="E18:E19"/>
    <mergeCell ref="G18:G19"/>
    <mergeCell ref="G25:G26"/>
    <mergeCell ref="E14:E15"/>
    <mergeCell ref="G14:G15"/>
    <mergeCell ref="E10:E11"/>
    <mergeCell ref="F10:F11"/>
    <mergeCell ref="E16:E17"/>
    <mergeCell ref="I25:I26"/>
    <mergeCell ref="G27:G28"/>
    <mergeCell ref="I27:I28"/>
    <mergeCell ref="E22:E24"/>
    <mergeCell ref="F22:F24"/>
    <mergeCell ref="K27:K28"/>
    <mergeCell ref="I22:I24"/>
    <mergeCell ref="N27:N28"/>
    <mergeCell ref="L25:L26"/>
    <mergeCell ref="L27:L28"/>
    <mergeCell ref="H22:H24"/>
    <mergeCell ref="P20:P21"/>
    <mergeCell ref="Q20:Q21"/>
    <mergeCell ref="R20:R21"/>
    <mergeCell ref="S20:S21"/>
    <mergeCell ref="T20:T21"/>
    <mergeCell ref="U20:U21"/>
    <mergeCell ref="S18:S19"/>
    <mergeCell ref="T18:T19"/>
    <mergeCell ref="U18:U19"/>
    <mergeCell ref="V18:V19"/>
    <mergeCell ref="W18:W19"/>
    <mergeCell ref="V20:V21"/>
    <mergeCell ref="W20:W21"/>
    <mergeCell ref="Q14:Q15"/>
    <mergeCell ref="R14:R15"/>
    <mergeCell ref="S14:S15"/>
    <mergeCell ref="T14:T15"/>
    <mergeCell ref="U14:U15"/>
    <mergeCell ref="V14:V15"/>
    <mergeCell ref="W14:W15"/>
    <mergeCell ref="S16:S17"/>
    <mergeCell ref="T16:T17"/>
    <mergeCell ref="U16:U17"/>
    <mergeCell ref="V16:V17"/>
    <mergeCell ref="W16:W17"/>
    <mergeCell ref="Q16:Q17"/>
    <mergeCell ref="R16:R17"/>
    <mergeCell ref="Q18:Q19"/>
    <mergeCell ref="R18:R19"/>
    <mergeCell ref="S12:S13"/>
    <mergeCell ref="T12:T13"/>
    <mergeCell ref="U12:U13"/>
    <mergeCell ref="V12:V13"/>
    <mergeCell ref="O12:O13"/>
    <mergeCell ref="P12:P13"/>
    <mergeCell ref="Q12:Q13"/>
    <mergeCell ref="R12:R13"/>
    <mergeCell ref="W12:W13"/>
    <mergeCell ref="T8:T9"/>
    <mergeCell ref="U8:U9"/>
    <mergeCell ref="V8:V9"/>
    <mergeCell ref="O8:O9"/>
    <mergeCell ref="P8:P9"/>
    <mergeCell ref="Q8:Q9"/>
    <mergeCell ref="R8:R9"/>
    <mergeCell ref="W8:W9"/>
    <mergeCell ref="O10:O11"/>
    <mergeCell ref="P10:P11"/>
    <mergeCell ref="Q10:Q11"/>
    <mergeCell ref="R10:R11"/>
    <mergeCell ref="S10:S11"/>
    <mergeCell ref="T10:T11"/>
    <mergeCell ref="U10:U11"/>
    <mergeCell ref="V10:V11"/>
    <mergeCell ref="W10:W11"/>
    <mergeCell ref="T3:W3"/>
    <mergeCell ref="A1:B1"/>
    <mergeCell ref="P6:P7"/>
    <mergeCell ref="Q6:Q7"/>
    <mergeCell ref="R6:R7"/>
    <mergeCell ref="S6:S7"/>
    <mergeCell ref="M6:M7"/>
    <mergeCell ref="N6:N7"/>
    <mergeCell ref="J1:K1"/>
    <mergeCell ref="L6:L7"/>
    <mergeCell ref="U6:U7"/>
    <mergeCell ref="V6:V7"/>
    <mergeCell ref="T6:T7"/>
    <mergeCell ref="W6:W7"/>
    <mergeCell ref="T1:W1"/>
    <mergeCell ref="A2:B2"/>
    <mergeCell ref="E2:E3"/>
    <mergeCell ref="O2:S2"/>
    <mergeCell ref="T2:W2"/>
    <mergeCell ref="H6:H7"/>
    <mergeCell ref="H1:I1"/>
    <mergeCell ref="F2:G2"/>
    <mergeCell ref="H2:I2"/>
    <mergeCell ref="G6:G7"/>
    <mergeCell ref="O1:S1"/>
    <mergeCell ref="O6:O7"/>
    <mergeCell ref="E6:E7"/>
    <mergeCell ref="E8:E9"/>
    <mergeCell ref="F8:F9"/>
    <mergeCell ref="H8:H9"/>
    <mergeCell ref="K8:K9"/>
    <mergeCell ref="L8:L9"/>
    <mergeCell ref="J6:J7"/>
    <mergeCell ref="J8:J9"/>
    <mergeCell ref="N8:N9"/>
    <mergeCell ref="M8:M9"/>
    <mergeCell ref="O3:S3"/>
    <mergeCell ref="S8:S9"/>
    <mergeCell ref="J2:K3"/>
    <mergeCell ref="K6:K7"/>
    <mergeCell ref="I6:I7"/>
    <mergeCell ref="F6:F7"/>
    <mergeCell ref="F1:G1"/>
    <mergeCell ref="H10:H11"/>
    <mergeCell ref="M10:M11"/>
    <mergeCell ref="F12:F13"/>
    <mergeCell ref="G12:G13"/>
    <mergeCell ref="I10:I11"/>
    <mergeCell ref="L10:L11"/>
    <mergeCell ref="M12:M13"/>
    <mergeCell ref="N12:N13"/>
    <mergeCell ref="N10:N11"/>
    <mergeCell ref="J10:J11"/>
    <mergeCell ref="J12:J13"/>
    <mergeCell ref="L12:L13"/>
    <mergeCell ref="I12:I13"/>
    <mergeCell ref="H12:H13"/>
    <mergeCell ref="K12:K13"/>
    <mergeCell ref="K10:K11"/>
    <mergeCell ref="G10:G11"/>
    <mergeCell ref="H16:H17"/>
    <mergeCell ref="F16:F17"/>
    <mergeCell ref="K18:K19"/>
    <mergeCell ref="L18:L19"/>
    <mergeCell ref="J18:J19"/>
    <mergeCell ref="P18:P19"/>
    <mergeCell ref="M14:M15"/>
    <mergeCell ref="F14:F15"/>
    <mergeCell ref="J14:J15"/>
    <mergeCell ref="M16:M17"/>
    <mergeCell ref="K16:K17"/>
    <mergeCell ref="L16:L17"/>
    <mergeCell ref="G16:G17"/>
    <mergeCell ref="I16:I17"/>
    <mergeCell ref="N16:N17"/>
    <mergeCell ref="L14:L15"/>
    <mergeCell ref="I14:I15"/>
    <mergeCell ref="N14:N15"/>
    <mergeCell ref="K14:K15"/>
    <mergeCell ref="O14:O15"/>
    <mergeCell ref="P14:P15"/>
    <mergeCell ref="O16:O17"/>
    <mergeCell ref="P16:P17"/>
    <mergeCell ref="M18:M19"/>
    <mergeCell ref="H20:H21"/>
    <mergeCell ref="N20:N21"/>
    <mergeCell ref="N18:N19"/>
    <mergeCell ref="O18:O19"/>
    <mergeCell ref="K20:K21"/>
    <mergeCell ref="K22:K24"/>
    <mergeCell ref="L22:L24"/>
    <mergeCell ref="I20:I21"/>
    <mergeCell ref="M20:M21"/>
    <mergeCell ref="J20:J21"/>
    <mergeCell ref="J22:J24"/>
    <mergeCell ref="L20:L21"/>
    <mergeCell ref="I18:I19"/>
    <mergeCell ref="H18:H19"/>
    <mergeCell ref="O20:O21"/>
    <mergeCell ref="L29:L30"/>
    <mergeCell ref="K25:K26"/>
    <mergeCell ref="K29:K30"/>
    <mergeCell ref="O33:W33"/>
    <mergeCell ref="M22:M24"/>
    <mergeCell ref="M25:M26"/>
    <mergeCell ref="M27:M28"/>
    <mergeCell ref="M29:M30"/>
    <mergeCell ref="N25:N26"/>
    <mergeCell ref="N22:N24"/>
    <mergeCell ref="N29:N30"/>
    <mergeCell ref="O31:W31"/>
    <mergeCell ref="O32:W32"/>
    <mergeCell ref="O27:O28"/>
    <mergeCell ref="P27:P28"/>
    <mergeCell ref="Q27:Q28"/>
    <mergeCell ref="R27:R28"/>
    <mergeCell ref="S27:S28"/>
    <mergeCell ref="T27:T28"/>
    <mergeCell ref="U27:U28"/>
    <mergeCell ref="V27:V28"/>
    <mergeCell ref="W27:W28"/>
    <mergeCell ref="O25:O26"/>
    <mergeCell ref="P25:P26"/>
    <mergeCell ref="D1:D2"/>
    <mergeCell ref="F25:F26"/>
    <mergeCell ref="H27:H28"/>
    <mergeCell ref="F27:F28"/>
    <mergeCell ref="J27:J28"/>
    <mergeCell ref="I29:I30"/>
    <mergeCell ref="E25:E26"/>
    <mergeCell ref="E27:E28"/>
    <mergeCell ref="G29:G30"/>
    <mergeCell ref="E29:E30"/>
    <mergeCell ref="F29:F30"/>
    <mergeCell ref="E20:E21"/>
    <mergeCell ref="F20:F21"/>
    <mergeCell ref="J16:J17"/>
    <mergeCell ref="F18:F19"/>
    <mergeCell ref="G20:G21"/>
    <mergeCell ref="I8:I9"/>
    <mergeCell ref="G8:G9"/>
    <mergeCell ref="H29:H30"/>
    <mergeCell ref="J25:J26"/>
    <mergeCell ref="H25:H26"/>
    <mergeCell ref="J29:J30"/>
    <mergeCell ref="H14:H15"/>
    <mergeCell ref="E12:E13"/>
  </mergeCells>
  <phoneticPr fontId="2" type="noConversion"/>
  <conditionalFormatting sqref="O6:O21">
    <cfRule type="expression" dxfId="586" priority="65">
      <formula>N6&lt;30%</formula>
    </cfRule>
  </conditionalFormatting>
  <conditionalFormatting sqref="O6:P21">
    <cfRule type="expression" dxfId="585" priority="64">
      <formula>AND($N6&gt;=30%,N6&lt;70%)</formula>
    </cfRule>
  </conditionalFormatting>
  <conditionalFormatting sqref="O6:T21">
    <cfRule type="expression" dxfId="584" priority="63">
      <formula>$N6&gt;=70%</formula>
    </cfRule>
  </conditionalFormatting>
  <conditionalFormatting sqref="Q6:Q21">
    <cfRule type="expression" dxfId="583" priority="62">
      <formula>AND($N6&gt;=40%,$N6&lt;70%)</formula>
    </cfRule>
  </conditionalFormatting>
  <conditionalFormatting sqref="R6:R21">
    <cfRule type="expression" dxfId="582" priority="61">
      <formula>AND($N6&gt;=50%,$N6&lt;70%)</formula>
    </cfRule>
  </conditionalFormatting>
  <conditionalFormatting sqref="S6:S21">
    <cfRule type="expression" dxfId="581" priority="60">
      <formula>AND($N6&gt;=60%,$N6&lt;70%)</formula>
    </cfRule>
  </conditionalFormatting>
  <conditionalFormatting sqref="U6:U21">
    <cfRule type="expression" dxfId="580" priority="59">
      <formula>$N6&gt;=80%</formula>
    </cfRule>
  </conditionalFormatting>
  <conditionalFormatting sqref="V6:V21">
    <cfRule type="expression" dxfId="579" priority="58">
      <formula>$N6&gt;=90%</formula>
    </cfRule>
  </conditionalFormatting>
  <conditionalFormatting sqref="W6:W21">
    <cfRule type="expression" dxfId="578" priority="57">
      <formula>$N6&gt;=100%</formula>
    </cfRule>
  </conditionalFormatting>
  <conditionalFormatting sqref="O22">
    <cfRule type="expression" dxfId="577" priority="47">
      <formula>N22&lt;30%</formula>
    </cfRule>
  </conditionalFormatting>
  <conditionalFormatting sqref="O22">
    <cfRule type="expression" dxfId="576" priority="46">
      <formula>AND($N22&gt;=30%,N22&lt;70%)</formula>
    </cfRule>
  </conditionalFormatting>
  <conditionalFormatting sqref="O22">
    <cfRule type="expression" dxfId="575" priority="45">
      <formula>$N22&gt;=70%</formula>
    </cfRule>
  </conditionalFormatting>
  <conditionalFormatting sqref="P22">
    <cfRule type="expression" dxfId="574" priority="35">
      <formula>AND($N22&gt;=30%,O22&lt;70%)</formula>
    </cfRule>
  </conditionalFormatting>
  <conditionalFormatting sqref="P22:T22">
    <cfRule type="expression" dxfId="573" priority="34">
      <formula>$N22&gt;=70%</formula>
    </cfRule>
  </conditionalFormatting>
  <conditionalFormatting sqref="Q22">
    <cfRule type="expression" dxfId="572" priority="33">
      <formula>AND($N22&gt;=40%,$N22&lt;70%)</formula>
    </cfRule>
  </conditionalFormatting>
  <conditionalFormatting sqref="R22">
    <cfRule type="expression" dxfId="571" priority="32">
      <formula>AND($N22&gt;=50%,$N22&lt;70%)</formula>
    </cfRule>
  </conditionalFormatting>
  <conditionalFormatting sqref="S22">
    <cfRule type="expression" dxfId="570" priority="31">
      <formula>AND($N22&gt;=60%,$N22&lt;70%)</formula>
    </cfRule>
  </conditionalFormatting>
  <conditionalFormatting sqref="U22">
    <cfRule type="expression" dxfId="569" priority="30">
      <formula>$N22&gt;=80%</formula>
    </cfRule>
  </conditionalFormatting>
  <conditionalFormatting sqref="V22">
    <cfRule type="expression" dxfId="568" priority="29">
      <formula>$N22&gt;=90%</formula>
    </cfRule>
  </conditionalFormatting>
  <conditionalFormatting sqref="W22">
    <cfRule type="expression" dxfId="567" priority="28">
      <formula>$N22&gt;=100%</formula>
    </cfRule>
  </conditionalFormatting>
  <conditionalFormatting sqref="O25:O26">
    <cfRule type="expression" dxfId="566" priority="27">
      <formula>N25&lt;30%</formula>
    </cfRule>
  </conditionalFormatting>
  <conditionalFormatting sqref="O25:P26">
    <cfRule type="expression" dxfId="565" priority="26">
      <formula>AND($N25&gt;=30%,N25&lt;70%)</formula>
    </cfRule>
  </conditionalFormatting>
  <conditionalFormatting sqref="O25:T26">
    <cfRule type="expression" dxfId="564" priority="25">
      <formula>$N25&gt;=70%</formula>
    </cfRule>
  </conditionalFormatting>
  <conditionalFormatting sqref="Q25:Q26">
    <cfRule type="expression" dxfId="563" priority="24">
      <formula>AND($N25&gt;=40%,$N25&lt;70%)</formula>
    </cfRule>
  </conditionalFormatting>
  <conditionalFormatting sqref="R25:R26">
    <cfRule type="expression" dxfId="562" priority="23">
      <formula>AND($N25&gt;=50%,$N25&lt;70%)</formula>
    </cfRule>
  </conditionalFormatting>
  <conditionalFormatting sqref="S25:S26">
    <cfRule type="expression" dxfId="561" priority="22">
      <formula>AND($N25&gt;=60%,$N25&lt;70%)</formula>
    </cfRule>
  </conditionalFormatting>
  <conditionalFormatting sqref="U25:U26">
    <cfRule type="expression" dxfId="560" priority="21">
      <formula>$N25&gt;=80%</formula>
    </cfRule>
  </conditionalFormatting>
  <conditionalFormatting sqref="V25:V26">
    <cfRule type="expression" dxfId="559" priority="20">
      <formula>$N25&gt;=90%</formula>
    </cfRule>
  </conditionalFormatting>
  <conditionalFormatting sqref="W25:W26">
    <cfRule type="expression" dxfId="558" priority="19">
      <formula>$N25&gt;=100%</formula>
    </cfRule>
  </conditionalFormatting>
  <conditionalFormatting sqref="O27:O28">
    <cfRule type="expression" dxfId="557" priority="18">
      <formula>N27&lt;30%</formula>
    </cfRule>
  </conditionalFormatting>
  <conditionalFormatting sqref="O27:P28">
    <cfRule type="expression" dxfId="556" priority="17">
      <formula>AND($N27&gt;=30%,N27&lt;70%)</formula>
    </cfRule>
  </conditionalFormatting>
  <conditionalFormatting sqref="O27:T28">
    <cfRule type="expression" dxfId="555" priority="16">
      <formula>$N27&gt;=70%</formula>
    </cfRule>
  </conditionalFormatting>
  <conditionalFormatting sqref="Q27:Q28">
    <cfRule type="expression" dxfId="554" priority="15">
      <formula>AND($N27&gt;=40%,$N27&lt;70%)</formula>
    </cfRule>
  </conditionalFormatting>
  <conditionalFormatting sqref="R27:R28">
    <cfRule type="expression" dxfId="553" priority="14">
      <formula>AND($N27&gt;=50%,$N27&lt;70%)</formula>
    </cfRule>
  </conditionalFormatting>
  <conditionalFormatting sqref="S27:S28">
    <cfRule type="expression" dxfId="552" priority="13">
      <formula>AND($N27&gt;=60%,$N27&lt;70%)</formula>
    </cfRule>
  </conditionalFormatting>
  <conditionalFormatting sqref="U27:U28">
    <cfRule type="expression" dxfId="551" priority="12">
      <formula>$N27&gt;=80%</formula>
    </cfRule>
  </conditionalFormatting>
  <conditionalFormatting sqref="V27:V28">
    <cfRule type="expression" dxfId="550" priority="11">
      <formula>$N27&gt;=90%</formula>
    </cfRule>
  </conditionalFormatting>
  <conditionalFormatting sqref="W27:W28">
    <cfRule type="expression" dxfId="549" priority="10">
      <formula>$N27&gt;=100%</formula>
    </cfRule>
  </conditionalFormatting>
  <conditionalFormatting sqref="O29:O30">
    <cfRule type="expression" dxfId="548" priority="9">
      <formula>N29&lt;30%</formula>
    </cfRule>
  </conditionalFormatting>
  <conditionalFormatting sqref="O29:P30">
    <cfRule type="expression" dxfId="547" priority="8">
      <formula>AND($N29&gt;=30%,N29&lt;70%)</formula>
    </cfRule>
  </conditionalFormatting>
  <conditionalFormatting sqref="O29:T30">
    <cfRule type="expression" dxfId="546" priority="7">
      <formula>$N29&gt;=70%</formula>
    </cfRule>
  </conditionalFormatting>
  <conditionalFormatting sqref="Q29:Q30">
    <cfRule type="expression" dxfId="545" priority="6">
      <formula>AND($N29&gt;=40%,$N29&lt;70%)</formula>
    </cfRule>
  </conditionalFormatting>
  <conditionalFormatting sqref="R29:R30">
    <cfRule type="expression" dxfId="544" priority="5">
      <formula>AND($N29&gt;=50%,$N29&lt;70%)</formula>
    </cfRule>
  </conditionalFormatting>
  <conditionalFormatting sqref="S29:S30">
    <cfRule type="expression" dxfId="543" priority="4">
      <formula>AND($N29&gt;=60%,$N29&lt;70%)</formula>
    </cfRule>
  </conditionalFormatting>
  <conditionalFormatting sqref="U29:U30">
    <cfRule type="expression" dxfId="542" priority="3">
      <formula>$N29&gt;=80%</formula>
    </cfRule>
  </conditionalFormatting>
  <conditionalFormatting sqref="V29:V30">
    <cfRule type="expression" dxfId="541" priority="2">
      <formula>$N29&gt;=90%</formula>
    </cfRule>
  </conditionalFormatting>
  <conditionalFormatting sqref="W29:W30">
    <cfRule type="expression" dxfId="540" priority="1">
      <formula>$N29&gt;=100%</formula>
    </cfRule>
  </conditionalFormatting>
  <printOptions horizontalCentered="1"/>
  <pageMargins left="0" right="0" top="0.25" bottom="0.61" header="0.24" footer="0.24"/>
  <pageSetup scale="66" orientation="landscape" r:id="rId1"/>
  <headerFooter alignWithMargins="0">
    <oddFooter xml:space="preserve">&amp;L&amp;"Arial,Bold"&amp;A&amp;R&amp;8Page &amp;P of &amp;N
Printed: &amp;D-&amp;T&amp;10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W44"/>
  <sheetViews>
    <sheetView view="pageBreakPreview" topLeftCell="A28" zoomScaleNormal="100" zoomScaleSheetLayoutView="100" workbookViewId="0">
      <selection activeCell="B4" sqref="B4"/>
    </sheetView>
  </sheetViews>
  <sheetFormatPr defaultRowHeight="12.5"/>
  <cols>
    <col min="1" max="1" width="45" customWidth="1"/>
    <col min="2" max="2" width="35.54296875" customWidth="1"/>
    <col min="3" max="3" width="13" customWidth="1"/>
    <col min="4" max="4" width="13.26953125" customWidth="1"/>
    <col min="6" max="7" width="5" customWidth="1"/>
    <col min="8" max="9" width="4.81640625" customWidth="1"/>
    <col min="10" max="10" width="5.54296875" customWidth="1"/>
    <col min="11" max="11" width="4.81640625" customWidth="1"/>
    <col min="12" max="12" width="11.1796875" customWidth="1"/>
    <col min="15" max="15" width="4.453125" customWidth="1"/>
    <col min="16" max="16" width="3.453125" customWidth="1"/>
    <col min="17" max="17" width="3" customWidth="1"/>
    <col min="18" max="18" width="3.1796875" customWidth="1"/>
    <col min="19" max="19" width="3.453125" customWidth="1"/>
    <col min="20" max="20" width="3.54296875" customWidth="1"/>
    <col min="21" max="21" width="2.81640625" customWidth="1"/>
    <col min="22" max="22" width="3.26953125" customWidth="1"/>
    <col min="23" max="23" width="2.81640625" customWidth="1"/>
  </cols>
  <sheetData>
    <row r="1" spans="1:23" ht="27.65" customHeight="1">
      <c r="A1" s="1292" t="s">
        <v>871</v>
      </c>
      <c r="B1" s="1030"/>
      <c r="D1" s="1301" t="s">
        <v>47</v>
      </c>
      <c r="E1" s="206"/>
      <c r="F1" s="1359" t="s">
        <v>872</v>
      </c>
      <c r="G1" s="1360"/>
      <c r="H1" s="1359" t="s">
        <v>873</v>
      </c>
      <c r="I1" s="1360"/>
      <c r="J1" s="1331" t="s">
        <v>874</v>
      </c>
      <c r="K1" s="1271"/>
      <c r="L1" s="785" t="s">
        <v>875</v>
      </c>
      <c r="M1" s="68"/>
      <c r="N1" s="49"/>
      <c r="O1" s="1267" t="s">
        <v>916</v>
      </c>
      <c r="P1" s="1267"/>
      <c r="Q1" s="1267"/>
      <c r="R1" s="1267"/>
      <c r="S1" s="1267"/>
      <c r="T1" s="1267" t="s">
        <v>917</v>
      </c>
      <c r="U1" s="1267"/>
      <c r="V1" s="1267"/>
      <c r="W1" s="1271"/>
    </row>
    <row r="2" spans="1:23" ht="38.5" customHeight="1">
      <c r="A2" s="1292" t="s">
        <v>918</v>
      </c>
      <c r="B2" s="1030"/>
      <c r="C2" s="158"/>
      <c r="D2" s="1302"/>
      <c r="E2" s="1323"/>
      <c r="F2" s="1297" t="s">
        <v>879</v>
      </c>
      <c r="G2" s="1298"/>
      <c r="H2" s="1299" t="s">
        <v>880</v>
      </c>
      <c r="I2" s="1300"/>
      <c r="J2" s="1332" t="s">
        <v>949</v>
      </c>
      <c r="K2" s="1306"/>
      <c r="L2" s="764" t="s">
        <v>807</v>
      </c>
      <c r="M2" s="54"/>
      <c r="N2" s="4" t="s">
        <v>882</v>
      </c>
      <c r="O2" s="1030" t="s">
        <v>919</v>
      </c>
      <c r="P2" s="1030"/>
      <c r="Q2" s="1030"/>
      <c r="R2" s="1030"/>
      <c r="S2" s="1030"/>
      <c r="T2" s="1030" t="s">
        <v>884</v>
      </c>
      <c r="U2" s="1030"/>
      <c r="V2" s="1030"/>
      <c r="W2" s="1306"/>
    </row>
    <row r="3" spans="1:23" ht="27" customHeight="1">
      <c r="A3" s="527" t="s">
        <v>960</v>
      </c>
      <c r="B3" s="922" t="str">
        <f>CONCATENATE('Supplier Information'!B5)</f>
        <v xml:space="preserve"> </v>
      </c>
      <c r="C3" s="271" t="s">
        <v>51</v>
      </c>
      <c r="D3" s="271" t="s">
        <v>52</v>
      </c>
      <c r="E3" s="1324"/>
      <c r="F3" s="168"/>
      <c r="G3" s="169"/>
      <c r="H3" s="170"/>
      <c r="I3" s="809"/>
      <c r="J3" s="1344"/>
      <c r="K3" s="1345"/>
      <c r="L3" s="764" t="s">
        <v>886</v>
      </c>
      <c r="M3" s="795" t="s">
        <v>809</v>
      </c>
      <c r="N3" s="4" t="s">
        <v>920</v>
      </c>
      <c r="O3" s="1292" t="s">
        <v>888</v>
      </c>
      <c r="P3" s="1030"/>
      <c r="Q3" s="1030"/>
      <c r="R3" s="1030"/>
      <c r="S3" s="1030"/>
      <c r="T3" s="1292" t="s">
        <v>889</v>
      </c>
      <c r="U3" s="1030"/>
      <c r="V3" s="1030"/>
      <c r="W3" s="1306"/>
    </row>
    <row r="4" spans="1:23" ht="44.25" customHeight="1">
      <c r="A4" s="322" t="s">
        <v>890</v>
      </c>
      <c r="B4" s="322" t="s">
        <v>891</v>
      </c>
      <c r="C4" s="322" t="s">
        <v>921</v>
      </c>
      <c r="D4" s="322" t="s">
        <v>921</v>
      </c>
      <c r="E4" s="128"/>
      <c r="F4" s="234" t="s">
        <v>893</v>
      </c>
      <c r="G4" s="155" t="s">
        <v>894</v>
      </c>
      <c r="H4" s="234" t="s">
        <v>893</v>
      </c>
      <c r="I4" s="155" t="s">
        <v>894</v>
      </c>
      <c r="J4" s="239" t="s">
        <v>893</v>
      </c>
      <c r="K4" s="234" t="s">
        <v>894</v>
      </c>
      <c r="L4" s="124" t="s">
        <v>951</v>
      </c>
      <c r="M4" s="155" t="s">
        <v>896</v>
      </c>
      <c r="N4" s="129" t="s">
        <v>932</v>
      </c>
      <c r="O4" s="87">
        <v>0</v>
      </c>
      <c r="P4" s="236">
        <v>0.3</v>
      </c>
      <c r="Q4" s="199">
        <v>0.4</v>
      </c>
      <c r="R4" s="199">
        <v>0.5</v>
      </c>
      <c r="S4" s="199">
        <v>0.6</v>
      </c>
      <c r="T4" s="237">
        <v>0.7</v>
      </c>
      <c r="U4" s="237">
        <v>0.8</v>
      </c>
      <c r="V4" s="237">
        <v>0.9</v>
      </c>
      <c r="W4" s="51">
        <v>1</v>
      </c>
    </row>
    <row r="5" spans="1:23" ht="26.5">
      <c r="A5" s="323" t="s">
        <v>977</v>
      </c>
      <c r="B5" s="260"/>
      <c r="C5" s="260"/>
      <c r="D5" s="260"/>
      <c r="E5" s="70"/>
      <c r="F5" s="59"/>
      <c r="G5" s="59"/>
      <c r="H5" s="59"/>
      <c r="I5" s="59"/>
      <c r="J5" s="59"/>
      <c r="K5" s="53"/>
      <c r="L5" s="59"/>
      <c r="M5" s="53"/>
      <c r="N5" s="59"/>
      <c r="O5" s="59"/>
      <c r="P5" s="59"/>
      <c r="Q5" s="59"/>
      <c r="R5" s="59"/>
      <c r="S5" s="59"/>
      <c r="T5" s="59"/>
      <c r="U5" s="59"/>
      <c r="V5" s="59"/>
      <c r="W5" s="53"/>
    </row>
    <row r="6" spans="1:23">
      <c r="A6" s="296" t="s">
        <v>267</v>
      </c>
      <c r="B6" s="277" t="s">
        <v>268</v>
      </c>
      <c r="C6" s="279" t="s">
        <v>269</v>
      </c>
      <c r="D6" s="296">
        <v>8.6</v>
      </c>
      <c r="E6" s="1364" t="s">
        <v>899</v>
      </c>
      <c r="F6" s="1291"/>
      <c r="G6" s="1291"/>
      <c r="H6" s="1291"/>
      <c r="I6" s="1291"/>
      <c r="J6" s="1291"/>
      <c r="K6" s="1342"/>
      <c r="L6" s="1286">
        <v>30</v>
      </c>
      <c r="M6" s="1278">
        <f>'Supplier Self-Audit Fill-in'!H90</f>
        <v>0</v>
      </c>
      <c r="N6" s="1329">
        <f>M6/L6</f>
        <v>0</v>
      </c>
      <c r="O6" s="1267"/>
      <c r="P6" s="1267"/>
      <c r="Q6" s="1267"/>
      <c r="R6" s="1267"/>
      <c r="S6" s="1267"/>
      <c r="T6" s="1267"/>
      <c r="U6" s="1267"/>
      <c r="V6" s="1267"/>
      <c r="W6" s="1271"/>
    </row>
    <row r="7" spans="1:23" ht="15" customHeight="1">
      <c r="A7" s="295" t="s">
        <v>978</v>
      </c>
      <c r="B7" s="277" t="s">
        <v>979</v>
      </c>
      <c r="C7" s="280" t="s">
        <v>272</v>
      </c>
      <c r="D7" s="280"/>
      <c r="E7" s="1365"/>
      <c r="F7" s="1291"/>
      <c r="G7" s="1291"/>
      <c r="H7" s="1291"/>
      <c r="I7" s="1291"/>
      <c r="J7" s="1291"/>
      <c r="K7" s="1342"/>
      <c r="L7" s="1286"/>
      <c r="M7" s="1278"/>
      <c r="N7" s="1329"/>
      <c r="O7" s="1268"/>
      <c r="P7" s="1268"/>
      <c r="Q7" s="1268"/>
      <c r="R7" s="1268"/>
      <c r="S7" s="1268"/>
      <c r="T7" s="1268"/>
      <c r="U7" s="1268"/>
      <c r="V7" s="1268"/>
      <c r="W7" s="1272"/>
    </row>
    <row r="8" spans="1:23" ht="27" customHeight="1">
      <c r="A8" s="1062" t="s">
        <v>980</v>
      </c>
      <c r="B8" s="1062" t="s">
        <v>981</v>
      </c>
      <c r="C8" s="277"/>
      <c r="D8" s="277"/>
      <c r="E8" s="1294" t="s">
        <v>963</v>
      </c>
      <c r="F8" s="1320"/>
      <c r="G8" s="1320"/>
      <c r="H8" s="1352"/>
      <c r="I8" s="1352"/>
      <c r="J8" s="1352"/>
      <c r="K8" s="1348"/>
      <c r="L8" s="1288">
        <v>30</v>
      </c>
      <c r="M8" s="1276"/>
      <c r="N8" s="1335">
        <f>M8/L8</f>
        <v>0</v>
      </c>
      <c r="O8" s="1267"/>
      <c r="P8" s="1267"/>
      <c r="Q8" s="1267"/>
      <c r="R8" s="1267"/>
      <c r="S8" s="1267"/>
      <c r="T8" s="1267"/>
      <c r="U8" s="1267"/>
      <c r="V8" s="1267"/>
      <c r="W8" s="1271"/>
    </row>
    <row r="9" spans="1:23">
      <c r="A9" s="1062"/>
      <c r="B9" s="1062"/>
      <c r="C9" s="277"/>
      <c r="D9" s="277"/>
      <c r="E9" s="1295"/>
      <c r="F9" s="1320"/>
      <c r="G9" s="1320"/>
      <c r="H9" s="1352"/>
      <c r="I9" s="1352"/>
      <c r="J9" s="1352"/>
      <c r="K9" s="1348"/>
      <c r="L9" s="1288"/>
      <c r="M9" s="1276"/>
      <c r="N9" s="1335"/>
      <c r="O9" s="1268"/>
      <c r="P9" s="1268"/>
      <c r="Q9" s="1268"/>
      <c r="R9" s="1268"/>
      <c r="S9" s="1268"/>
      <c r="T9" s="1268"/>
      <c r="U9" s="1268"/>
      <c r="V9" s="1268"/>
      <c r="W9" s="1272"/>
    </row>
    <row r="10" spans="1:23">
      <c r="A10" s="1062"/>
      <c r="B10" s="1062"/>
      <c r="C10" s="277"/>
      <c r="D10" s="277"/>
      <c r="E10" s="1370" t="s">
        <v>906</v>
      </c>
      <c r="F10" s="1333"/>
      <c r="G10" s="1333"/>
      <c r="H10" s="1333"/>
      <c r="I10" s="1333"/>
      <c r="J10" s="1333"/>
      <c r="K10" s="1338"/>
      <c r="L10" s="1283">
        <v>30</v>
      </c>
      <c r="M10" s="1258"/>
      <c r="N10" s="1336">
        <f>M10/L10</f>
        <v>0</v>
      </c>
      <c r="O10" s="1267"/>
      <c r="P10" s="1267"/>
      <c r="Q10" s="1267"/>
      <c r="R10" s="1267"/>
      <c r="S10" s="1267"/>
      <c r="T10" s="1267"/>
      <c r="U10" s="1267"/>
      <c r="V10" s="1267"/>
      <c r="W10" s="1271"/>
    </row>
    <row r="11" spans="1:23" ht="28.5" customHeight="1">
      <c r="A11" s="1303"/>
      <c r="B11" s="1303"/>
      <c r="C11" s="275"/>
      <c r="D11" s="275"/>
      <c r="E11" s="1371"/>
      <c r="F11" s="1334"/>
      <c r="G11" s="1334"/>
      <c r="H11" s="1334"/>
      <c r="I11" s="1334"/>
      <c r="J11" s="1334"/>
      <c r="K11" s="1339"/>
      <c r="L11" s="1284"/>
      <c r="M11" s="1259"/>
      <c r="N11" s="1337"/>
      <c r="O11" s="1268"/>
      <c r="P11" s="1268"/>
      <c r="Q11" s="1268"/>
      <c r="R11" s="1268"/>
      <c r="S11" s="1268"/>
      <c r="T11" s="1268"/>
      <c r="U11" s="1268"/>
      <c r="V11" s="1268"/>
      <c r="W11" s="1272"/>
    </row>
    <row r="12" spans="1:23" ht="13.15" customHeight="1">
      <c r="A12" s="296" t="s">
        <v>276</v>
      </c>
      <c r="B12" s="277" t="s">
        <v>277</v>
      </c>
      <c r="C12" s="298" t="s">
        <v>278</v>
      </c>
      <c r="D12" s="281" t="s">
        <v>279</v>
      </c>
      <c r="E12" s="1364" t="s">
        <v>899</v>
      </c>
      <c r="F12" s="1325"/>
      <c r="G12" s="1325"/>
      <c r="H12" s="1325"/>
      <c r="I12" s="1325"/>
      <c r="J12" s="1325"/>
      <c r="K12" s="1341"/>
      <c r="L12" s="1287">
        <v>40</v>
      </c>
      <c r="M12" s="1278">
        <f>'Supplier Self-Audit Fill-in'!H94</f>
        <v>0</v>
      </c>
      <c r="N12" s="1328">
        <f>M12/L12</f>
        <v>0</v>
      </c>
      <c r="O12" s="1267"/>
      <c r="P12" s="1267"/>
      <c r="Q12" s="1267"/>
      <c r="R12" s="1267"/>
      <c r="S12" s="1267"/>
      <c r="T12" s="1267"/>
      <c r="U12" s="1267"/>
      <c r="V12" s="1267"/>
      <c r="W12" s="1271"/>
    </row>
    <row r="13" spans="1:23" ht="13">
      <c r="A13" s="281" t="s">
        <v>280</v>
      </c>
      <c r="B13" s="277" t="s">
        <v>281</v>
      </c>
      <c r="C13" s="283" t="s">
        <v>227</v>
      </c>
      <c r="D13" s="456" t="s">
        <v>282</v>
      </c>
      <c r="E13" s="1365"/>
      <c r="F13" s="1291"/>
      <c r="G13" s="1291"/>
      <c r="H13" s="1291"/>
      <c r="I13" s="1291"/>
      <c r="J13" s="1291"/>
      <c r="K13" s="1342"/>
      <c r="L13" s="1286"/>
      <c r="M13" s="1278"/>
      <c r="N13" s="1329"/>
      <c r="O13" s="1268"/>
      <c r="P13" s="1268"/>
      <c r="Q13" s="1268"/>
      <c r="R13" s="1268"/>
      <c r="S13" s="1268"/>
      <c r="T13" s="1268"/>
      <c r="U13" s="1268"/>
      <c r="V13" s="1268"/>
      <c r="W13" s="1272"/>
    </row>
    <row r="14" spans="1:23" ht="15" customHeight="1">
      <c r="A14" s="292" t="s">
        <v>982</v>
      </c>
      <c r="B14" s="277" t="s">
        <v>983</v>
      </c>
      <c r="C14" s="280"/>
      <c r="D14" s="283" t="s">
        <v>285</v>
      </c>
      <c r="E14" s="1294" t="s">
        <v>963</v>
      </c>
      <c r="F14" s="1320"/>
      <c r="G14" s="1320"/>
      <c r="H14" s="1320"/>
      <c r="I14" s="1320"/>
      <c r="J14" s="1320"/>
      <c r="K14" s="1348"/>
      <c r="L14" s="1288">
        <v>40</v>
      </c>
      <c r="M14" s="1276"/>
      <c r="N14" s="1335">
        <f>M14/L14</f>
        <v>0</v>
      </c>
      <c r="O14" s="1267"/>
      <c r="P14" s="1267"/>
      <c r="Q14" s="1267"/>
      <c r="R14" s="1267"/>
      <c r="S14" s="1267"/>
      <c r="T14" s="1267"/>
      <c r="U14" s="1267"/>
      <c r="V14" s="1267"/>
      <c r="W14" s="1271"/>
    </row>
    <row r="15" spans="1:23">
      <c r="A15" s="277"/>
      <c r="B15" s="281" t="s">
        <v>286</v>
      </c>
      <c r="C15" s="328"/>
      <c r="D15" s="328"/>
      <c r="E15" s="1295"/>
      <c r="F15" s="1320"/>
      <c r="G15" s="1320"/>
      <c r="H15" s="1320"/>
      <c r="I15" s="1320"/>
      <c r="J15" s="1320"/>
      <c r="K15" s="1348"/>
      <c r="L15" s="1288"/>
      <c r="M15" s="1276"/>
      <c r="N15" s="1335"/>
      <c r="O15" s="1268"/>
      <c r="P15" s="1268"/>
      <c r="Q15" s="1268"/>
      <c r="R15" s="1268"/>
      <c r="S15" s="1268"/>
      <c r="T15" s="1268"/>
      <c r="U15" s="1268"/>
      <c r="V15" s="1268"/>
      <c r="W15" s="1272"/>
    </row>
    <row r="16" spans="1:23" ht="48.75" customHeight="1">
      <c r="A16" s="1062" t="s">
        <v>984</v>
      </c>
      <c r="B16" s="1312" t="s">
        <v>985</v>
      </c>
      <c r="C16" s="281"/>
      <c r="D16" s="281"/>
      <c r="E16" s="1370" t="s">
        <v>906</v>
      </c>
      <c r="F16" s="1333"/>
      <c r="G16" s="1333"/>
      <c r="H16" s="1333"/>
      <c r="I16" s="1333"/>
      <c r="J16" s="1333"/>
      <c r="K16" s="1338"/>
      <c r="L16" s="1283">
        <v>40</v>
      </c>
      <c r="M16" s="1258"/>
      <c r="N16" s="1336">
        <f>M16/L16</f>
        <v>0</v>
      </c>
      <c r="O16" s="1267"/>
      <c r="P16" s="1267"/>
      <c r="Q16" s="1267"/>
      <c r="R16" s="1267"/>
      <c r="S16" s="1267"/>
      <c r="T16" s="1267"/>
      <c r="U16" s="1267"/>
      <c r="V16" s="1267"/>
      <c r="W16" s="1271"/>
    </row>
    <row r="17" spans="1:23">
      <c r="A17" s="1303"/>
      <c r="B17" s="1313"/>
      <c r="C17" s="275"/>
      <c r="D17" s="275"/>
      <c r="E17" s="1371"/>
      <c r="F17" s="1334"/>
      <c r="G17" s="1334"/>
      <c r="H17" s="1334"/>
      <c r="I17" s="1334"/>
      <c r="J17" s="1334"/>
      <c r="K17" s="1339"/>
      <c r="L17" s="1284"/>
      <c r="M17" s="1259"/>
      <c r="N17" s="1337"/>
      <c r="O17" s="1268"/>
      <c r="P17" s="1268"/>
      <c r="Q17" s="1268"/>
      <c r="R17" s="1268"/>
      <c r="S17" s="1268"/>
      <c r="T17" s="1268"/>
      <c r="U17" s="1268"/>
      <c r="V17" s="1268"/>
      <c r="W17" s="1272"/>
    </row>
    <row r="18" spans="1:23" ht="13.15" customHeight="1">
      <c r="A18" s="277" t="s">
        <v>290</v>
      </c>
      <c r="B18" s="281" t="s">
        <v>291</v>
      </c>
      <c r="C18" s="284" t="s">
        <v>292</v>
      </c>
      <c r="D18" s="334" t="s">
        <v>293</v>
      </c>
      <c r="E18" s="1364" t="s">
        <v>899</v>
      </c>
      <c r="F18" s="1287"/>
      <c r="G18" s="1287"/>
      <c r="H18" s="1287"/>
      <c r="I18" s="1287"/>
      <c r="J18" s="1287"/>
      <c r="K18" s="1277"/>
      <c r="L18" s="1287">
        <v>30</v>
      </c>
      <c r="M18" s="1278">
        <f>'Supplier Self-Audit Fill-in'!H100</f>
        <v>0</v>
      </c>
      <c r="N18" s="1328">
        <f>M18/L18</f>
        <v>0</v>
      </c>
      <c r="O18" s="1267"/>
      <c r="P18" s="1267"/>
      <c r="Q18" s="1267"/>
      <c r="R18" s="1267"/>
      <c r="S18" s="1267"/>
      <c r="T18" s="1267"/>
      <c r="U18" s="1267"/>
      <c r="V18" s="1267"/>
      <c r="W18" s="1271"/>
    </row>
    <row r="19" spans="1:23">
      <c r="A19" s="277" t="s">
        <v>294</v>
      </c>
      <c r="B19" s="281" t="s">
        <v>295</v>
      </c>
      <c r="C19" s="281"/>
      <c r="D19" s="281"/>
      <c r="E19" s="1365"/>
      <c r="F19" s="1286"/>
      <c r="G19" s="1286"/>
      <c r="H19" s="1286"/>
      <c r="I19" s="1286"/>
      <c r="J19" s="1286"/>
      <c r="K19" s="1278"/>
      <c r="L19" s="1286"/>
      <c r="M19" s="1278"/>
      <c r="N19" s="1329"/>
      <c r="O19" s="1268"/>
      <c r="P19" s="1268"/>
      <c r="Q19" s="1268"/>
      <c r="R19" s="1268"/>
      <c r="S19" s="1268"/>
      <c r="T19" s="1268"/>
      <c r="U19" s="1268"/>
      <c r="V19" s="1268"/>
      <c r="W19" s="1272"/>
    </row>
    <row r="20" spans="1:23" ht="15">
      <c r="A20" s="277" t="s">
        <v>296</v>
      </c>
      <c r="B20" s="292" t="s">
        <v>986</v>
      </c>
      <c r="C20" s="281"/>
      <c r="D20" s="281"/>
      <c r="E20" s="1294" t="s">
        <v>963</v>
      </c>
      <c r="F20" s="1288"/>
      <c r="G20" s="1288"/>
      <c r="H20" s="1288"/>
      <c r="I20" s="1288"/>
      <c r="J20" s="1288"/>
      <c r="K20" s="1353"/>
      <c r="L20" s="1288">
        <v>30</v>
      </c>
      <c r="M20" s="1276"/>
      <c r="N20" s="1335">
        <f>M20/L20</f>
        <v>0</v>
      </c>
      <c r="O20" s="1267"/>
      <c r="P20" s="1267"/>
      <c r="Q20" s="1267"/>
      <c r="R20" s="1267"/>
      <c r="S20" s="1267"/>
      <c r="T20" s="1267"/>
      <c r="U20" s="1267"/>
      <c r="V20" s="1267"/>
      <c r="W20" s="1271"/>
    </row>
    <row r="21" spans="1:23">
      <c r="A21" s="277" t="s">
        <v>298</v>
      </c>
      <c r="B21" s="277"/>
      <c r="C21" s="320"/>
      <c r="D21" s="320"/>
      <c r="E21" s="1295"/>
      <c r="F21" s="1288"/>
      <c r="G21" s="1288"/>
      <c r="H21" s="1288"/>
      <c r="I21" s="1288"/>
      <c r="J21" s="1288"/>
      <c r="K21" s="1353"/>
      <c r="L21" s="1288"/>
      <c r="M21" s="1276"/>
      <c r="N21" s="1335"/>
      <c r="O21" s="1268"/>
      <c r="P21" s="1268"/>
      <c r="Q21" s="1268"/>
      <c r="R21" s="1268"/>
      <c r="S21" s="1268"/>
      <c r="T21" s="1268"/>
      <c r="U21" s="1268"/>
      <c r="V21" s="1268"/>
      <c r="W21" s="1272"/>
    </row>
    <row r="22" spans="1:23" ht="45" customHeight="1">
      <c r="A22" s="1062" t="s">
        <v>987</v>
      </c>
      <c r="B22" s="1309" t="s">
        <v>988</v>
      </c>
      <c r="C22" s="277"/>
      <c r="D22" s="277"/>
      <c r="E22" s="1314" t="s">
        <v>906</v>
      </c>
      <c r="F22" s="1283"/>
      <c r="G22" s="1283"/>
      <c r="H22" s="1283"/>
      <c r="I22" s="1283"/>
      <c r="J22" s="1283"/>
      <c r="K22" s="1258"/>
      <c r="L22" s="1283">
        <v>30</v>
      </c>
      <c r="M22" s="1258"/>
      <c r="N22" s="1260">
        <f>M22/L22</f>
        <v>0</v>
      </c>
      <c r="O22" s="1267"/>
      <c r="P22" s="1267"/>
      <c r="Q22" s="1267"/>
      <c r="R22" s="1267"/>
      <c r="S22" s="1267"/>
      <c r="T22" s="1267"/>
      <c r="U22" s="1267"/>
      <c r="V22" s="1267"/>
      <c r="W22" s="1271"/>
    </row>
    <row r="23" spans="1:23" ht="20.25" customHeight="1">
      <c r="A23" s="1303"/>
      <c r="B23" s="1310"/>
      <c r="C23" s="275"/>
      <c r="D23" s="275"/>
      <c r="E23" s="1257"/>
      <c r="F23" s="1284"/>
      <c r="G23" s="1284"/>
      <c r="H23" s="1284"/>
      <c r="I23" s="1284"/>
      <c r="J23" s="1284"/>
      <c r="K23" s="1259"/>
      <c r="L23" s="1284"/>
      <c r="M23" s="1259"/>
      <c r="N23" s="1261"/>
      <c r="O23" s="1268"/>
      <c r="P23" s="1268"/>
      <c r="Q23" s="1268"/>
      <c r="R23" s="1268"/>
      <c r="S23" s="1268"/>
      <c r="T23" s="1268"/>
      <c r="U23" s="1268"/>
      <c r="V23" s="1268"/>
      <c r="W23" s="1272"/>
    </row>
    <row r="24" spans="1:23" ht="14.25" customHeight="1">
      <c r="A24" s="277" t="s">
        <v>302</v>
      </c>
      <c r="B24" s="295" t="s">
        <v>989</v>
      </c>
      <c r="C24" s="284" t="s">
        <v>304</v>
      </c>
      <c r="D24" s="281" t="s">
        <v>305</v>
      </c>
      <c r="E24" s="1364" t="s">
        <v>899</v>
      </c>
      <c r="F24" s="1287"/>
      <c r="G24" s="1287"/>
      <c r="H24" s="1287"/>
      <c r="I24" s="1287"/>
      <c r="J24" s="1287"/>
      <c r="K24" s="1277"/>
      <c r="L24" s="1287">
        <v>20</v>
      </c>
      <c r="M24" s="1278">
        <f>'Supplier Self-Audit Fill-in'!H106</f>
        <v>0</v>
      </c>
      <c r="N24" s="1328">
        <f>M24/L24</f>
        <v>0</v>
      </c>
      <c r="O24" s="1267"/>
      <c r="P24" s="1267"/>
      <c r="Q24" s="1267"/>
      <c r="R24" s="1267"/>
      <c r="S24" s="1267"/>
      <c r="T24" s="1267"/>
      <c r="U24" s="1267"/>
      <c r="V24" s="1267"/>
      <c r="W24" s="1271"/>
    </row>
    <row r="25" spans="1:23">
      <c r="A25" s="277" t="s">
        <v>306</v>
      </c>
      <c r="B25" s="277"/>
      <c r="C25" s="281"/>
      <c r="D25" s="281"/>
      <c r="E25" s="1365"/>
      <c r="F25" s="1286"/>
      <c r="G25" s="1286"/>
      <c r="H25" s="1286"/>
      <c r="I25" s="1286"/>
      <c r="J25" s="1286"/>
      <c r="K25" s="1278"/>
      <c r="L25" s="1286"/>
      <c r="M25" s="1278"/>
      <c r="N25" s="1329"/>
      <c r="O25" s="1268"/>
      <c r="P25" s="1268"/>
      <c r="Q25" s="1268"/>
      <c r="R25" s="1268"/>
      <c r="S25" s="1268"/>
      <c r="T25" s="1268"/>
      <c r="U25" s="1268"/>
      <c r="V25" s="1268"/>
      <c r="W25" s="1272"/>
    </row>
    <row r="26" spans="1:23">
      <c r="A26" s="277" t="s">
        <v>307</v>
      </c>
      <c r="B26" s="277"/>
      <c r="C26" s="281"/>
      <c r="D26" s="281"/>
      <c r="E26" s="1294" t="s">
        <v>963</v>
      </c>
      <c r="F26" s="1288"/>
      <c r="G26" s="1288"/>
      <c r="H26" s="1288"/>
      <c r="I26" s="1288"/>
      <c r="J26" s="1288"/>
      <c r="K26" s="1353"/>
      <c r="L26" s="1288">
        <v>20</v>
      </c>
      <c r="M26" s="1276"/>
      <c r="N26" s="1335">
        <f>M26/L26</f>
        <v>0</v>
      </c>
      <c r="O26" s="1267"/>
      <c r="P26" s="1267"/>
      <c r="Q26" s="1267"/>
      <c r="R26" s="1267"/>
      <c r="S26" s="1267"/>
      <c r="T26" s="1267"/>
      <c r="U26" s="1267"/>
      <c r="V26" s="1267"/>
      <c r="W26" s="1271"/>
    </row>
    <row r="27" spans="1:23" ht="31.5" customHeight="1">
      <c r="A27" s="1062" t="s">
        <v>990</v>
      </c>
      <c r="B27" s="1309" t="s">
        <v>991</v>
      </c>
      <c r="C27" s="277"/>
      <c r="D27" s="277"/>
      <c r="E27" s="1295"/>
      <c r="F27" s="1288"/>
      <c r="G27" s="1288"/>
      <c r="H27" s="1288"/>
      <c r="I27" s="1288"/>
      <c r="J27" s="1288"/>
      <c r="K27" s="1353"/>
      <c r="L27" s="1288"/>
      <c r="M27" s="1276"/>
      <c r="N27" s="1335"/>
      <c r="O27" s="1268"/>
      <c r="P27" s="1268"/>
      <c r="Q27" s="1268"/>
      <c r="R27" s="1268"/>
      <c r="S27" s="1268"/>
      <c r="T27" s="1268"/>
      <c r="U27" s="1268"/>
      <c r="V27" s="1268"/>
      <c r="W27" s="1272"/>
    </row>
    <row r="28" spans="1:23">
      <c r="A28" s="1062"/>
      <c r="B28" s="1309"/>
      <c r="C28" s="277"/>
      <c r="D28" s="277"/>
      <c r="E28" s="1314" t="s">
        <v>906</v>
      </c>
      <c r="F28" s="1283"/>
      <c r="G28" s="1283"/>
      <c r="H28" s="1283"/>
      <c r="I28" s="1283"/>
      <c r="J28" s="1283"/>
      <c r="K28" s="1258"/>
      <c r="L28" s="1283">
        <v>20</v>
      </c>
      <c r="M28" s="1258"/>
      <c r="N28" s="1336">
        <f>M28/L28</f>
        <v>0</v>
      </c>
      <c r="O28" s="1267"/>
      <c r="P28" s="1267"/>
      <c r="Q28" s="1267"/>
      <c r="R28" s="1267"/>
      <c r="S28" s="1267"/>
      <c r="T28" s="1267"/>
      <c r="U28" s="1267"/>
      <c r="V28" s="1267"/>
      <c r="W28" s="1271"/>
    </row>
    <row r="29" spans="1:23" ht="30.75" customHeight="1">
      <c r="A29" s="1303"/>
      <c r="B29" s="1310"/>
      <c r="C29" s="275"/>
      <c r="D29" s="275"/>
      <c r="E29" s="1257"/>
      <c r="F29" s="1284"/>
      <c r="G29" s="1284"/>
      <c r="H29" s="1284"/>
      <c r="I29" s="1284"/>
      <c r="J29" s="1284"/>
      <c r="K29" s="1259"/>
      <c r="L29" s="1284"/>
      <c r="M29" s="1259"/>
      <c r="N29" s="1337"/>
      <c r="O29" s="1268"/>
      <c r="P29" s="1268"/>
      <c r="Q29" s="1268"/>
      <c r="R29" s="1268"/>
      <c r="S29" s="1268"/>
      <c r="T29" s="1268"/>
      <c r="U29" s="1268"/>
      <c r="V29" s="1268"/>
      <c r="W29" s="1272"/>
    </row>
    <row r="30" spans="1:23" ht="23.25" customHeight="1">
      <c r="A30" s="50"/>
      <c r="B30" s="4"/>
      <c r="C30" s="4"/>
      <c r="D30" s="4"/>
      <c r="E30" s="219" t="s">
        <v>899</v>
      </c>
      <c r="F30" s="207">
        <f t="shared" ref="F30:K30" si="0">COUNTA(F6,F12,F18,F24)</f>
        <v>0</v>
      </c>
      <c r="G30" s="207">
        <f t="shared" si="0"/>
        <v>0</v>
      </c>
      <c r="H30" s="207">
        <f t="shared" si="0"/>
        <v>0</v>
      </c>
      <c r="I30" s="207">
        <f t="shared" si="0"/>
        <v>0</v>
      </c>
      <c r="J30" s="207">
        <f t="shared" si="0"/>
        <v>0</v>
      </c>
      <c r="K30" s="787">
        <f t="shared" si="0"/>
        <v>0</v>
      </c>
      <c r="L30" s="208">
        <v>120</v>
      </c>
      <c r="M30" s="209">
        <f>SUM(M6,M12,M18,M24)</f>
        <v>0</v>
      </c>
      <c r="N30" s="200">
        <f>M30/L30</f>
        <v>0</v>
      </c>
      <c r="O30" s="1262" t="s">
        <v>910</v>
      </c>
      <c r="P30" s="1263"/>
      <c r="Q30" s="1263"/>
      <c r="R30" s="1263"/>
      <c r="S30" s="1263"/>
      <c r="T30" s="1263"/>
      <c r="U30" s="1263"/>
      <c r="V30" s="1263"/>
      <c r="W30" s="1264"/>
    </row>
    <row r="31" spans="1:23" ht="24" customHeight="1">
      <c r="A31" s="50"/>
      <c r="B31" s="4"/>
      <c r="C31" s="4"/>
      <c r="D31" s="4"/>
      <c r="E31" s="793" t="s">
        <v>963</v>
      </c>
      <c r="F31" s="914">
        <f t="shared" ref="F31:K31" si="1">COUNTA(F8,F14,F20,F26)</f>
        <v>0</v>
      </c>
      <c r="G31" s="914">
        <f t="shared" si="1"/>
        <v>0</v>
      </c>
      <c r="H31" s="914">
        <f t="shared" si="1"/>
        <v>0</v>
      </c>
      <c r="I31" s="914">
        <f t="shared" si="1"/>
        <v>0</v>
      </c>
      <c r="J31" s="914">
        <f t="shared" si="1"/>
        <v>0</v>
      </c>
      <c r="K31" s="802">
        <f t="shared" si="1"/>
        <v>0</v>
      </c>
      <c r="L31" s="915">
        <v>120</v>
      </c>
      <c r="M31" s="916">
        <f>SUM(M8,M14,M20,M26)</f>
        <v>0</v>
      </c>
      <c r="N31" s="187">
        <f>M31/L31</f>
        <v>0</v>
      </c>
      <c r="O31" s="1280" t="s">
        <v>976</v>
      </c>
      <c r="P31" s="1281"/>
      <c r="Q31" s="1281"/>
      <c r="R31" s="1281"/>
      <c r="S31" s="1281"/>
      <c r="T31" s="1281"/>
      <c r="U31" s="1281"/>
      <c r="V31" s="1281"/>
      <c r="W31" s="1282"/>
    </row>
    <row r="32" spans="1:23" ht="26">
      <c r="A32" s="98" t="s">
        <v>912</v>
      </c>
      <c r="B32" s="4"/>
      <c r="C32" s="4"/>
      <c r="D32" s="4"/>
      <c r="E32" s="128" t="s">
        <v>931</v>
      </c>
      <c r="F32" s="165">
        <f t="shared" ref="F32:K32" si="2">COUNTA(F10,F16,F22,F28)</f>
        <v>0</v>
      </c>
      <c r="G32" s="165">
        <f t="shared" si="2"/>
        <v>0</v>
      </c>
      <c r="H32" s="165">
        <f t="shared" si="2"/>
        <v>0</v>
      </c>
      <c r="I32" s="165">
        <f t="shared" si="2"/>
        <v>0</v>
      </c>
      <c r="J32" s="165">
        <f t="shared" si="2"/>
        <v>0</v>
      </c>
      <c r="K32" s="784">
        <f t="shared" si="2"/>
        <v>0</v>
      </c>
      <c r="L32" s="62">
        <v>120</v>
      </c>
      <c r="M32" s="67">
        <f>SUM(M10,M16,M22,M28)</f>
        <v>0</v>
      </c>
      <c r="N32" s="201">
        <f>M32/L32</f>
        <v>0</v>
      </c>
      <c r="O32" s="1049" t="s">
        <v>913</v>
      </c>
      <c r="P32" s="1064"/>
      <c r="Q32" s="1064"/>
      <c r="R32" s="1064"/>
      <c r="S32" s="1064"/>
      <c r="T32" s="1064"/>
      <c r="U32" s="1064"/>
      <c r="V32" s="1064"/>
      <c r="W32" s="1279"/>
    </row>
    <row r="33" spans="1:23">
      <c r="A33" s="190"/>
      <c r="B33" s="57"/>
      <c r="C33" s="57"/>
      <c r="D33" s="57"/>
      <c r="E33" s="64"/>
      <c r="F33" s="64"/>
      <c r="G33" s="64"/>
      <c r="H33" s="64"/>
      <c r="I33" s="64"/>
      <c r="J33" s="64"/>
      <c r="K33" s="57"/>
      <c r="L33" s="57"/>
      <c r="M33" s="57"/>
      <c r="N33" s="57"/>
      <c r="O33" s="57"/>
      <c r="P33" s="57"/>
      <c r="Q33" s="57"/>
      <c r="R33" s="57"/>
      <c r="S33" s="57"/>
      <c r="T33" s="57"/>
      <c r="U33" s="57"/>
      <c r="V33" s="57"/>
      <c r="W33" s="65"/>
    </row>
    <row r="34" spans="1:23">
      <c r="A34" s="63"/>
      <c r="B34" s="57"/>
      <c r="C34" s="57"/>
      <c r="D34" s="57"/>
      <c r="E34" s="57"/>
      <c r="F34" s="57"/>
      <c r="G34" s="57"/>
      <c r="H34" s="57"/>
      <c r="I34" s="57"/>
      <c r="J34" s="57"/>
      <c r="K34" s="57"/>
      <c r="L34" s="57"/>
      <c r="M34" s="57"/>
      <c r="N34" s="57"/>
      <c r="O34" s="57"/>
      <c r="P34" s="57"/>
      <c r="Q34" s="57"/>
      <c r="R34" s="57"/>
      <c r="S34" s="57"/>
      <c r="T34" s="57"/>
      <c r="U34" s="57"/>
      <c r="V34" s="57"/>
      <c r="W34" s="65"/>
    </row>
    <row r="35" spans="1:23">
      <c r="A35" s="63"/>
      <c r="B35" s="57"/>
      <c r="C35" s="57"/>
      <c r="D35" s="57"/>
      <c r="E35" s="57"/>
      <c r="F35" s="57"/>
      <c r="G35" s="57"/>
      <c r="H35" s="57"/>
      <c r="I35" s="57"/>
      <c r="J35" s="57"/>
      <c r="K35" s="57"/>
      <c r="L35" s="57"/>
      <c r="M35" s="57"/>
      <c r="N35" s="57"/>
      <c r="O35" s="57"/>
      <c r="P35" s="57"/>
      <c r="Q35" s="57"/>
      <c r="R35" s="57"/>
      <c r="S35" s="57"/>
      <c r="T35" s="57"/>
      <c r="U35" s="57"/>
      <c r="V35" s="57"/>
      <c r="W35" s="65"/>
    </row>
    <row r="36" spans="1:23">
      <c r="A36" s="69"/>
      <c r="B36" s="58"/>
      <c r="C36" s="58"/>
      <c r="D36" s="58"/>
      <c r="E36" s="58"/>
      <c r="F36" s="58"/>
      <c r="G36" s="58"/>
      <c r="H36" s="58"/>
      <c r="I36" s="58"/>
      <c r="J36" s="58"/>
      <c r="K36" s="58"/>
      <c r="L36" s="58"/>
      <c r="M36" s="58"/>
      <c r="N36" s="58"/>
      <c r="O36" s="58"/>
      <c r="P36" s="58"/>
      <c r="Q36" s="58"/>
      <c r="R36" s="58"/>
      <c r="S36" s="58"/>
      <c r="T36" s="58"/>
      <c r="U36" s="58"/>
      <c r="V36" s="58"/>
      <c r="W36" s="66"/>
    </row>
    <row r="37" spans="1:23">
      <c r="A37" s="4"/>
      <c r="B37" s="4"/>
      <c r="C37" s="4"/>
      <c r="D37" s="4"/>
      <c r="E37" s="4"/>
      <c r="F37" s="4"/>
      <c r="G37" s="4"/>
      <c r="H37" s="4"/>
      <c r="I37" s="4"/>
      <c r="J37" s="4"/>
      <c r="K37" s="4"/>
      <c r="L37" s="4"/>
      <c r="M37" s="4"/>
      <c r="N37" s="4"/>
      <c r="O37" s="4"/>
      <c r="P37" s="4"/>
      <c r="Q37" s="4"/>
      <c r="R37" s="4"/>
      <c r="S37" s="4"/>
      <c r="T37" s="4"/>
      <c r="U37" s="4"/>
      <c r="V37" s="4"/>
      <c r="W37" s="4"/>
    </row>
    <row r="38" spans="1:23">
      <c r="A38" s="4"/>
      <c r="B38" s="4"/>
      <c r="C38" s="4"/>
      <c r="D38" s="4"/>
      <c r="E38" s="4"/>
      <c r="F38" s="4"/>
      <c r="G38" s="4"/>
      <c r="H38" s="4"/>
      <c r="I38" s="4"/>
      <c r="J38" s="4"/>
      <c r="K38" s="4"/>
      <c r="L38" s="4"/>
      <c r="M38" s="4"/>
      <c r="N38" s="4"/>
      <c r="O38" s="4"/>
      <c r="P38" s="4"/>
      <c r="Q38" s="4"/>
      <c r="R38" s="4"/>
      <c r="S38" s="4"/>
      <c r="T38" s="4"/>
      <c r="U38" s="4"/>
      <c r="V38" s="4"/>
      <c r="W38" s="4"/>
    </row>
    <row r="39" spans="1:23">
      <c r="A39" s="4"/>
      <c r="B39" s="4"/>
      <c r="C39" s="4"/>
      <c r="D39" s="4"/>
      <c r="E39" s="4"/>
      <c r="F39" s="4"/>
      <c r="G39" s="4"/>
      <c r="H39" s="4"/>
      <c r="I39" s="4"/>
      <c r="J39" s="4"/>
      <c r="K39" s="4"/>
      <c r="L39" s="4"/>
      <c r="M39" s="4"/>
      <c r="N39" s="4"/>
      <c r="O39" s="4"/>
      <c r="P39" s="4"/>
      <c r="Q39" s="4"/>
      <c r="R39" s="4"/>
      <c r="S39" s="4"/>
      <c r="T39" s="4"/>
      <c r="U39" s="4"/>
      <c r="V39" s="4"/>
      <c r="W39" s="4"/>
    </row>
    <row r="40" spans="1:23">
      <c r="A40" s="4"/>
      <c r="B40" s="4"/>
      <c r="C40" s="4"/>
      <c r="D40" s="4"/>
      <c r="E40" s="4"/>
      <c r="F40" s="4"/>
      <c r="G40" s="4"/>
      <c r="H40" s="4"/>
      <c r="I40" s="4"/>
      <c r="J40" s="4"/>
      <c r="K40" s="4"/>
      <c r="L40" s="4"/>
      <c r="M40" s="4"/>
      <c r="N40" s="4"/>
      <c r="O40" s="4"/>
      <c r="P40" s="4"/>
      <c r="Q40" s="4"/>
      <c r="R40" s="4"/>
      <c r="S40" s="4"/>
      <c r="T40" s="4"/>
      <c r="U40" s="4"/>
      <c r="V40" s="4"/>
      <c r="W40" s="4"/>
    </row>
    <row r="41" spans="1:23">
      <c r="A41" s="4"/>
      <c r="B41" s="4"/>
      <c r="C41" s="4"/>
      <c r="D41" s="4"/>
      <c r="E41" s="4"/>
      <c r="F41" s="4"/>
      <c r="G41" s="4"/>
      <c r="H41" s="4"/>
      <c r="I41" s="4"/>
      <c r="J41" s="4"/>
      <c r="K41" s="4"/>
      <c r="L41" s="4"/>
      <c r="M41" s="4"/>
      <c r="N41" s="4"/>
      <c r="O41" s="4"/>
      <c r="P41" s="4"/>
      <c r="Q41" s="4"/>
      <c r="R41" s="4"/>
      <c r="S41" s="4"/>
      <c r="T41" s="4"/>
      <c r="U41" s="4"/>
      <c r="V41" s="4"/>
      <c r="W41" s="4"/>
    </row>
    <row r="42" spans="1:23">
      <c r="A42" s="4"/>
      <c r="B42" s="4"/>
      <c r="C42" s="4"/>
      <c r="D42" s="4"/>
      <c r="E42" s="4"/>
      <c r="F42" s="4"/>
      <c r="G42" s="4"/>
      <c r="H42" s="4"/>
      <c r="I42" s="4"/>
      <c r="J42" s="4"/>
      <c r="K42" s="4"/>
      <c r="L42" s="4"/>
      <c r="M42" s="4"/>
      <c r="N42" s="4"/>
      <c r="O42" s="4"/>
      <c r="P42" s="4"/>
      <c r="Q42" s="4"/>
      <c r="R42" s="4"/>
      <c r="S42" s="4"/>
      <c r="T42" s="4"/>
      <c r="U42" s="4"/>
      <c r="V42" s="4"/>
      <c r="W42" s="4"/>
    </row>
    <row r="43" spans="1:23">
      <c r="A43" s="4"/>
      <c r="B43" s="4"/>
      <c r="C43" s="4"/>
      <c r="D43" s="4"/>
      <c r="E43" s="4"/>
      <c r="F43" s="4"/>
      <c r="G43" s="4"/>
      <c r="H43" s="4"/>
      <c r="I43" s="4"/>
      <c r="J43" s="4"/>
      <c r="K43" s="4"/>
      <c r="L43" s="4"/>
      <c r="M43" s="4"/>
      <c r="N43" s="4"/>
      <c r="O43" s="4"/>
      <c r="P43" s="4"/>
      <c r="Q43" s="4"/>
      <c r="R43" s="4"/>
      <c r="S43" s="4"/>
      <c r="T43" s="4"/>
      <c r="U43" s="4"/>
      <c r="V43" s="4"/>
      <c r="W43" s="4"/>
    </row>
    <row r="44" spans="1:23">
      <c r="A44" s="4"/>
      <c r="B44" s="4"/>
      <c r="C44" s="4"/>
      <c r="D44" s="4"/>
      <c r="E44" s="4"/>
      <c r="F44" s="4"/>
      <c r="G44" s="4"/>
      <c r="H44" s="4"/>
      <c r="I44" s="4"/>
      <c r="J44" s="4"/>
      <c r="K44" s="4"/>
      <c r="L44" s="4"/>
      <c r="M44" s="4"/>
      <c r="N44" s="4"/>
      <c r="O44" s="4"/>
      <c r="P44" s="4"/>
      <c r="Q44" s="4"/>
      <c r="R44" s="4"/>
      <c r="S44" s="4"/>
      <c r="T44" s="4"/>
      <c r="U44" s="4"/>
      <c r="V44" s="4"/>
      <c r="W44" s="4"/>
    </row>
  </sheetData>
  <mergeCells count="256">
    <mergeCell ref="A27:A29"/>
    <mergeCell ref="B27:B29"/>
    <mergeCell ref="A22:A23"/>
    <mergeCell ref="B22:B23"/>
    <mergeCell ref="A16:A17"/>
    <mergeCell ref="B16:B17"/>
    <mergeCell ref="W26:W27"/>
    <mergeCell ref="U24:U25"/>
    <mergeCell ref="V24:V25"/>
    <mergeCell ref="W24:W25"/>
    <mergeCell ref="S26:S27"/>
    <mergeCell ref="T26:T27"/>
    <mergeCell ref="U26:U27"/>
    <mergeCell ref="V26:V27"/>
    <mergeCell ref="T24:T25"/>
    <mergeCell ref="R26:R27"/>
    <mergeCell ref="R28:R29"/>
    <mergeCell ref="W16:W17"/>
    <mergeCell ref="S24:S25"/>
    <mergeCell ref="O20:O21"/>
    <mergeCell ref="P20:P21"/>
    <mergeCell ref="Q20:Q21"/>
    <mergeCell ref="P26:P27"/>
    <mergeCell ref="P28:P29"/>
    <mergeCell ref="W12:W13"/>
    <mergeCell ref="V14:V15"/>
    <mergeCell ref="W14:W15"/>
    <mergeCell ref="V18:V19"/>
    <mergeCell ref="T16:T17"/>
    <mergeCell ref="U16:U17"/>
    <mergeCell ref="V16:V17"/>
    <mergeCell ref="W18:W19"/>
    <mergeCell ref="A8:A11"/>
    <mergeCell ref="B8:B11"/>
    <mergeCell ref="V12:V13"/>
    <mergeCell ref="R8:R9"/>
    <mergeCell ref="E12:E13"/>
    <mergeCell ref="K12:K13"/>
    <mergeCell ref="L12:L13"/>
    <mergeCell ref="M12:M13"/>
    <mergeCell ref="G12:G13"/>
    <mergeCell ref="E10:E11"/>
    <mergeCell ref="F10:F11"/>
    <mergeCell ref="H10:H11"/>
    <mergeCell ref="F14:F15"/>
    <mergeCell ref="H14:H15"/>
    <mergeCell ref="G14:G15"/>
    <mergeCell ref="I14:I15"/>
    <mergeCell ref="V6:V7"/>
    <mergeCell ref="W6:W7"/>
    <mergeCell ref="P8:P9"/>
    <mergeCell ref="P10:P11"/>
    <mergeCell ref="S8:S9"/>
    <mergeCell ref="T8:T9"/>
    <mergeCell ref="Q24:Q25"/>
    <mergeCell ref="Q26:Q27"/>
    <mergeCell ref="W8:W9"/>
    <mergeCell ref="Q10:Q11"/>
    <mergeCell ref="Q12:Q13"/>
    <mergeCell ref="Q14:Q15"/>
    <mergeCell ref="Q16:Q17"/>
    <mergeCell ref="Q18:Q19"/>
    <mergeCell ref="W10:W11"/>
    <mergeCell ref="U8:U9"/>
    <mergeCell ref="P22:P23"/>
    <mergeCell ref="Q22:Q23"/>
    <mergeCell ref="R22:R23"/>
    <mergeCell ref="S22:S23"/>
    <mergeCell ref="T22:T23"/>
    <mergeCell ref="U22:U23"/>
    <mergeCell ref="V8:V9"/>
    <mergeCell ref="Q8:Q9"/>
    <mergeCell ref="Q28:Q29"/>
    <mergeCell ref="R10:R11"/>
    <mergeCell ref="S10:S11"/>
    <mergeCell ref="T10:T11"/>
    <mergeCell ref="U10:U11"/>
    <mergeCell ref="V10:V11"/>
    <mergeCell ref="T14:T15"/>
    <mergeCell ref="U14:U15"/>
    <mergeCell ref="P24:P25"/>
    <mergeCell ref="R12:R13"/>
    <mergeCell ref="R14:R15"/>
    <mergeCell ref="R16:R17"/>
    <mergeCell ref="R24:R25"/>
    <mergeCell ref="T12:T13"/>
    <mergeCell ref="U12:U13"/>
    <mergeCell ref="R18:R19"/>
    <mergeCell ref="S12:S13"/>
    <mergeCell ref="S18:S19"/>
    <mergeCell ref="T18:T19"/>
    <mergeCell ref="U18:U19"/>
    <mergeCell ref="R20:R21"/>
    <mergeCell ref="S20:S21"/>
    <mergeCell ref="T20:T21"/>
    <mergeCell ref="U20:U21"/>
    <mergeCell ref="O24:O25"/>
    <mergeCell ref="O26:O27"/>
    <mergeCell ref="O6:O7"/>
    <mergeCell ref="O16:O17"/>
    <mergeCell ref="O14:O15"/>
    <mergeCell ref="O8:O9"/>
    <mergeCell ref="O10:O11"/>
    <mergeCell ref="O12:O13"/>
    <mergeCell ref="O18:O19"/>
    <mergeCell ref="Q6:Q7"/>
    <mergeCell ref="R6:R7"/>
    <mergeCell ref="S6:S7"/>
    <mergeCell ref="P6:P7"/>
    <mergeCell ref="P18:P19"/>
    <mergeCell ref="P12:P13"/>
    <mergeCell ref="P14:P15"/>
    <mergeCell ref="T6:T7"/>
    <mergeCell ref="U6:U7"/>
    <mergeCell ref="P16:P17"/>
    <mergeCell ref="S14:S15"/>
    <mergeCell ref="S16:S17"/>
    <mergeCell ref="T1:W1"/>
    <mergeCell ref="A2:B2"/>
    <mergeCell ref="E2:E3"/>
    <mergeCell ref="O2:S2"/>
    <mergeCell ref="T2:W2"/>
    <mergeCell ref="O3:S3"/>
    <mergeCell ref="T3:W3"/>
    <mergeCell ref="A1:B1"/>
    <mergeCell ref="F1:G1"/>
    <mergeCell ref="D1:D2"/>
    <mergeCell ref="O1:S1"/>
    <mergeCell ref="H1:I1"/>
    <mergeCell ref="F2:G2"/>
    <mergeCell ref="H2:I2"/>
    <mergeCell ref="E6:E7"/>
    <mergeCell ref="E8:E9"/>
    <mergeCell ref="F8:F9"/>
    <mergeCell ref="H8:H9"/>
    <mergeCell ref="H6:H7"/>
    <mergeCell ref="N6:N7"/>
    <mergeCell ref="J1:K1"/>
    <mergeCell ref="J2:K2"/>
    <mergeCell ref="J3:K3"/>
    <mergeCell ref="L6:L7"/>
    <mergeCell ref="K6:K7"/>
    <mergeCell ref="M6:M7"/>
    <mergeCell ref="J6:J7"/>
    <mergeCell ref="G6:G7"/>
    <mergeCell ref="I6:I7"/>
    <mergeCell ref="N8:N9"/>
    <mergeCell ref="K8:K9"/>
    <mergeCell ref="L8:L9"/>
    <mergeCell ref="J8:J9"/>
    <mergeCell ref="M8:M9"/>
    <mergeCell ref="I8:I9"/>
    <mergeCell ref="G8:G9"/>
    <mergeCell ref="G10:G11"/>
    <mergeCell ref="I10:I11"/>
    <mergeCell ref="F12:F13"/>
    <mergeCell ref="H12:H13"/>
    <mergeCell ref="J10:J11"/>
    <mergeCell ref="J12:J13"/>
    <mergeCell ref="I12:I13"/>
    <mergeCell ref="K10:K11"/>
    <mergeCell ref="F6:F7"/>
    <mergeCell ref="E16:E17"/>
    <mergeCell ref="K16:K17"/>
    <mergeCell ref="L16:L17"/>
    <mergeCell ref="H16:H17"/>
    <mergeCell ref="G16:G17"/>
    <mergeCell ref="I16:I17"/>
    <mergeCell ref="F16:F17"/>
    <mergeCell ref="E14:E15"/>
    <mergeCell ref="K14:K15"/>
    <mergeCell ref="J16:J17"/>
    <mergeCell ref="J14:J15"/>
    <mergeCell ref="N14:N15"/>
    <mergeCell ref="M16:M17"/>
    <mergeCell ref="N16:N17"/>
    <mergeCell ref="M14:M15"/>
    <mergeCell ref="N10:N11"/>
    <mergeCell ref="N12:N13"/>
    <mergeCell ref="L10:L11"/>
    <mergeCell ref="M10:M11"/>
    <mergeCell ref="L14:L15"/>
    <mergeCell ref="N18:N19"/>
    <mergeCell ref="H22:H23"/>
    <mergeCell ref="N22:N23"/>
    <mergeCell ref="I20:I21"/>
    <mergeCell ref="J18:J19"/>
    <mergeCell ref="H18:H19"/>
    <mergeCell ref="N20:N21"/>
    <mergeCell ref="E18:E19"/>
    <mergeCell ref="E20:E21"/>
    <mergeCell ref="K20:K21"/>
    <mergeCell ref="L20:L21"/>
    <mergeCell ref="K18:K19"/>
    <mergeCell ref="L18:L19"/>
    <mergeCell ref="F20:F21"/>
    <mergeCell ref="G18:G19"/>
    <mergeCell ref="I18:I19"/>
    <mergeCell ref="G20:G21"/>
    <mergeCell ref="L24:L25"/>
    <mergeCell ref="F18:F19"/>
    <mergeCell ref="M22:M23"/>
    <mergeCell ref="M18:M19"/>
    <mergeCell ref="G22:G23"/>
    <mergeCell ref="I22:I23"/>
    <mergeCell ref="H20:H21"/>
    <mergeCell ref="J20:J21"/>
    <mergeCell ref="M20:M21"/>
    <mergeCell ref="E28:E29"/>
    <mergeCell ref="K28:K29"/>
    <mergeCell ref="K22:K23"/>
    <mergeCell ref="L22:L23"/>
    <mergeCell ref="J22:J23"/>
    <mergeCell ref="F22:F23"/>
    <mergeCell ref="H28:H29"/>
    <mergeCell ref="F28:F29"/>
    <mergeCell ref="K26:K27"/>
    <mergeCell ref="L26:L27"/>
    <mergeCell ref="E22:E23"/>
    <mergeCell ref="G26:G27"/>
    <mergeCell ref="I26:I27"/>
    <mergeCell ref="F24:F25"/>
    <mergeCell ref="H26:H27"/>
    <mergeCell ref="J26:J27"/>
    <mergeCell ref="E24:E25"/>
    <mergeCell ref="H24:H25"/>
    <mergeCell ref="G24:G25"/>
    <mergeCell ref="I24:I25"/>
    <mergeCell ref="F26:F27"/>
    <mergeCell ref="E26:E27"/>
    <mergeCell ref="L28:L29"/>
    <mergeCell ref="J28:J29"/>
    <mergeCell ref="V20:V21"/>
    <mergeCell ref="W20:W21"/>
    <mergeCell ref="O22:O23"/>
    <mergeCell ref="V22:V23"/>
    <mergeCell ref="W22:W23"/>
    <mergeCell ref="G28:G29"/>
    <mergeCell ref="I28:I29"/>
    <mergeCell ref="O32:W32"/>
    <mergeCell ref="M28:M29"/>
    <mergeCell ref="N28:N29"/>
    <mergeCell ref="O30:W30"/>
    <mergeCell ref="O31:W31"/>
    <mergeCell ref="O28:O29"/>
    <mergeCell ref="U28:U29"/>
    <mergeCell ref="V28:V29"/>
    <mergeCell ref="W28:W29"/>
    <mergeCell ref="S28:S29"/>
    <mergeCell ref="T28:T29"/>
    <mergeCell ref="M26:M27"/>
    <mergeCell ref="N26:N27"/>
    <mergeCell ref="J24:J25"/>
    <mergeCell ref="M24:M25"/>
    <mergeCell ref="N24:N25"/>
    <mergeCell ref="K24:K25"/>
  </mergeCells>
  <phoneticPr fontId="2" type="noConversion"/>
  <conditionalFormatting sqref="O6:O7 O24:O25">
    <cfRule type="expression" dxfId="539" priority="36">
      <formula>N6&lt;30%</formula>
    </cfRule>
  </conditionalFormatting>
  <conditionalFormatting sqref="O6:P7 O24:P25">
    <cfRule type="expression" dxfId="538" priority="35">
      <formula>AND($N6&gt;=30%,N6&lt;70%)</formula>
    </cfRule>
  </conditionalFormatting>
  <conditionalFormatting sqref="O6:T7 O24:T25">
    <cfRule type="expression" dxfId="537" priority="34">
      <formula>$N6&gt;=70%</formula>
    </cfRule>
  </conditionalFormatting>
  <conditionalFormatting sqref="Q6:Q7 Q24:Q25">
    <cfRule type="expression" dxfId="536" priority="33">
      <formula>AND($N6&gt;=40%,$N6&lt;70%)</formula>
    </cfRule>
  </conditionalFormatting>
  <conditionalFormatting sqref="R6:R7 R24:R25">
    <cfRule type="expression" dxfId="535" priority="32">
      <formula>AND($N6&gt;=50%,$N6&lt;70%)</formula>
    </cfRule>
  </conditionalFormatting>
  <conditionalFormatting sqref="S6:S7 S24:S25">
    <cfRule type="expression" dxfId="534" priority="31">
      <formula>AND($N6&gt;=60%,$N6&lt;70%)</formula>
    </cfRule>
  </conditionalFormatting>
  <conditionalFormatting sqref="U6:U7 U24:U25">
    <cfRule type="expression" dxfId="533" priority="30">
      <formula>$N6&gt;=80%</formula>
    </cfRule>
  </conditionalFormatting>
  <conditionalFormatting sqref="V6:V7 V24:V25">
    <cfRule type="expression" dxfId="532" priority="29">
      <formula>$N6&gt;=90%</formula>
    </cfRule>
  </conditionalFormatting>
  <conditionalFormatting sqref="W6:W7 W24:W25">
    <cfRule type="expression" dxfId="531" priority="28">
      <formula>$N6&gt;=100%</formula>
    </cfRule>
  </conditionalFormatting>
  <conditionalFormatting sqref="O8:O19 O26:O29">
    <cfRule type="expression" dxfId="530" priority="27">
      <formula>N8&lt;30%</formula>
    </cfRule>
  </conditionalFormatting>
  <conditionalFormatting sqref="O8:P19 O26:P29">
    <cfRule type="expression" dxfId="529" priority="26">
      <formula>AND($N8&gt;=30%,N8&lt;70%)</formula>
    </cfRule>
  </conditionalFormatting>
  <conditionalFormatting sqref="O8:T19 O26:T29">
    <cfRule type="expression" dxfId="528" priority="25">
      <formula>$N8&gt;=70%</formula>
    </cfRule>
  </conditionalFormatting>
  <conditionalFormatting sqref="Q8:Q19 Q26:Q29">
    <cfRule type="expression" dxfId="527" priority="24">
      <formula>AND($N8&gt;=40%,$N8&lt;70%)</formula>
    </cfRule>
  </conditionalFormatting>
  <conditionalFormatting sqref="R8:R19 R26:R29">
    <cfRule type="expression" dxfId="526" priority="23">
      <formula>AND($N8&gt;=50%,$N8&lt;70%)</formula>
    </cfRule>
  </conditionalFormatting>
  <conditionalFormatting sqref="S8:S19 S26:S29">
    <cfRule type="expression" dxfId="525" priority="22">
      <formula>AND($N8&gt;=60%,$N8&lt;70%)</formula>
    </cfRule>
  </conditionalFormatting>
  <conditionalFormatting sqref="U8:U19 U26:U29">
    <cfRule type="expression" dxfId="524" priority="21">
      <formula>$N8&gt;=80%</formula>
    </cfRule>
  </conditionalFormatting>
  <conditionalFormatting sqref="V8:V19 V26:V29">
    <cfRule type="expression" dxfId="523" priority="20">
      <formula>$N8&gt;=90%</formula>
    </cfRule>
  </conditionalFormatting>
  <conditionalFormatting sqref="W8:W19 W26:W29">
    <cfRule type="expression" dxfId="522" priority="19">
      <formula>$N8&gt;=100%</formula>
    </cfRule>
  </conditionalFormatting>
  <conditionalFormatting sqref="O20:O21">
    <cfRule type="expression" dxfId="521" priority="18">
      <formula>N20&lt;30%</formula>
    </cfRule>
  </conditionalFormatting>
  <conditionalFormatting sqref="O20:P21">
    <cfRule type="expression" dxfId="520" priority="17">
      <formula>AND($N20&gt;=30%,N20&lt;70%)</formula>
    </cfRule>
  </conditionalFormatting>
  <conditionalFormatting sqref="O20:T21">
    <cfRule type="expression" dxfId="519" priority="16">
      <formula>$N20&gt;=70%</formula>
    </cfRule>
  </conditionalFormatting>
  <conditionalFormatting sqref="Q20:Q21">
    <cfRule type="expression" dxfId="518" priority="15">
      <formula>AND($N20&gt;=40%,$N20&lt;70%)</formula>
    </cfRule>
  </conditionalFormatting>
  <conditionalFormatting sqref="R20:R21">
    <cfRule type="expression" dxfId="517" priority="14">
      <formula>AND($N20&gt;=50%,$N20&lt;70%)</formula>
    </cfRule>
  </conditionalFormatting>
  <conditionalFormatting sqref="S20:S21">
    <cfRule type="expression" dxfId="516" priority="13">
      <formula>AND($N20&gt;=60%,$N20&lt;70%)</formula>
    </cfRule>
  </conditionalFormatting>
  <conditionalFormatting sqref="U20:U21">
    <cfRule type="expression" dxfId="515" priority="12">
      <formula>$N20&gt;=80%</formula>
    </cfRule>
  </conditionalFormatting>
  <conditionalFormatting sqref="V20:V21">
    <cfRule type="expression" dxfId="514" priority="11">
      <formula>$N20&gt;=90%</formula>
    </cfRule>
  </conditionalFormatting>
  <conditionalFormatting sqref="W20:W21">
    <cfRule type="expression" dxfId="513" priority="10">
      <formula>$N20&gt;=100%</formula>
    </cfRule>
  </conditionalFormatting>
  <conditionalFormatting sqref="O22:O23">
    <cfRule type="expression" dxfId="512" priority="9">
      <formula>N22&lt;30%</formula>
    </cfRule>
  </conditionalFormatting>
  <conditionalFormatting sqref="O22:P23">
    <cfRule type="expression" dxfId="511" priority="8">
      <formula>AND($N22&gt;=30%,N22&lt;70%)</formula>
    </cfRule>
  </conditionalFormatting>
  <conditionalFormatting sqref="O22:T23">
    <cfRule type="expression" dxfId="510" priority="7">
      <formula>$N22&gt;=70%</formula>
    </cfRule>
  </conditionalFormatting>
  <conditionalFormatting sqref="Q22:Q23">
    <cfRule type="expression" dxfId="509" priority="6">
      <formula>AND($N22&gt;=40%,$N22&lt;70%)</formula>
    </cfRule>
  </conditionalFormatting>
  <conditionalFormatting sqref="R22:R23">
    <cfRule type="expression" dxfId="508" priority="5">
      <formula>AND($N22&gt;=50%,$N22&lt;70%)</formula>
    </cfRule>
  </conditionalFormatting>
  <conditionalFormatting sqref="S22:S23">
    <cfRule type="expression" dxfId="507" priority="4">
      <formula>AND($N22&gt;=60%,$N22&lt;70%)</formula>
    </cfRule>
  </conditionalFormatting>
  <conditionalFormatting sqref="U22:U23">
    <cfRule type="expression" dxfId="506" priority="3">
      <formula>$N22&gt;=80%</formula>
    </cfRule>
  </conditionalFormatting>
  <conditionalFormatting sqref="V22:V23">
    <cfRule type="expression" dxfId="505" priority="2">
      <formula>$N22&gt;=90%</formula>
    </cfRule>
  </conditionalFormatting>
  <conditionalFormatting sqref="W22:W23">
    <cfRule type="expression" dxfId="504" priority="1">
      <formula>$N22&gt;=100%</formula>
    </cfRule>
  </conditionalFormatting>
  <printOptions horizontalCentered="1"/>
  <pageMargins left="0" right="0" top="0.25" bottom="0.61" header="0.24" footer="0.24"/>
  <pageSetup scale="67" orientation="landscape" r:id="rId1"/>
  <headerFooter alignWithMargins="0">
    <oddFooter xml:space="preserve">&amp;L&amp;"Arial,Bold"&amp;A&amp;R&amp;8Page &amp;P of &amp;N
Printed: &amp;D-&amp;T&amp;10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Y44"/>
  <sheetViews>
    <sheetView view="pageBreakPreview" topLeftCell="A13" zoomScaleNormal="100" zoomScaleSheetLayoutView="56" workbookViewId="0">
      <selection activeCell="B4" sqref="B4"/>
    </sheetView>
  </sheetViews>
  <sheetFormatPr defaultRowHeight="12.5"/>
  <cols>
    <col min="1" max="1" width="45" customWidth="1"/>
    <col min="2" max="2" width="35.54296875" customWidth="1"/>
    <col min="3" max="3" width="13.54296875" customWidth="1"/>
    <col min="4" max="4" width="13.7265625" customWidth="1"/>
    <col min="6" max="6" width="5.1796875" customWidth="1"/>
    <col min="7" max="7" width="5.26953125" customWidth="1"/>
    <col min="8" max="9" width="5.1796875" customWidth="1"/>
    <col min="10" max="10" width="6.26953125" customWidth="1"/>
    <col min="11" max="11" width="6" customWidth="1"/>
    <col min="12" max="12" width="11.1796875" customWidth="1"/>
    <col min="15" max="15" width="4.453125" customWidth="1"/>
    <col min="16" max="16" width="3.453125" customWidth="1"/>
    <col min="17" max="17" width="3" customWidth="1"/>
    <col min="18" max="18" width="3.1796875" customWidth="1"/>
    <col min="19" max="19" width="3.453125" customWidth="1"/>
    <col min="20" max="20" width="3.54296875" customWidth="1"/>
    <col min="21" max="21" width="2.81640625" customWidth="1"/>
    <col min="22" max="22" width="3.26953125" customWidth="1"/>
    <col min="23" max="23" width="2.81640625" customWidth="1"/>
  </cols>
  <sheetData>
    <row r="1" spans="1:25" ht="33.65" customHeight="1">
      <c r="A1" s="1292" t="s">
        <v>871</v>
      </c>
      <c r="B1" s="1030"/>
      <c r="D1" s="1301" t="s">
        <v>47</v>
      </c>
      <c r="E1" s="206"/>
      <c r="F1" s="1359" t="s">
        <v>872</v>
      </c>
      <c r="G1" s="1360"/>
      <c r="H1" s="1359" t="s">
        <v>873</v>
      </c>
      <c r="I1" s="1360"/>
      <c r="J1" s="1331" t="s">
        <v>874</v>
      </c>
      <c r="K1" s="1271"/>
      <c r="L1" s="785" t="s">
        <v>875</v>
      </c>
      <c r="M1" s="68"/>
      <c r="N1" s="49"/>
      <c r="O1" s="1267" t="s">
        <v>916</v>
      </c>
      <c r="P1" s="1267"/>
      <c r="Q1" s="1267"/>
      <c r="R1" s="1267"/>
      <c r="S1" s="1267"/>
      <c r="T1" s="1267" t="s">
        <v>917</v>
      </c>
      <c r="U1" s="1267"/>
      <c r="V1" s="1267"/>
      <c r="W1" s="1271"/>
      <c r="Y1" s="4"/>
    </row>
    <row r="2" spans="1:25" ht="33" customHeight="1">
      <c r="A2" s="1292" t="s">
        <v>918</v>
      </c>
      <c r="B2" s="1030"/>
      <c r="C2" s="158"/>
      <c r="D2" s="1302"/>
      <c r="E2" s="1294"/>
      <c r="F2" s="1297" t="s">
        <v>879</v>
      </c>
      <c r="G2" s="1298"/>
      <c r="H2" s="1299" t="s">
        <v>880</v>
      </c>
      <c r="I2" s="1300"/>
      <c r="J2" s="1332" t="s">
        <v>949</v>
      </c>
      <c r="K2" s="1306"/>
      <c r="L2" s="764" t="s">
        <v>807</v>
      </c>
      <c r="M2" s="54"/>
      <c r="N2" s="4" t="s">
        <v>882</v>
      </c>
      <c r="O2" s="1030" t="s">
        <v>919</v>
      </c>
      <c r="P2" s="1030"/>
      <c r="Q2" s="1030"/>
      <c r="R2" s="1030"/>
      <c r="S2" s="1030"/>
      <c r="T2" s="1030" t="s">
        <v>884</v>
      </c>
      <c r="U2" s="1030"/>
      <c r="V2" s="1030"/>
      <c r="W2" s="1306"/>
      <c r="Y2" s="4"/>
    </row>
    <row r="3" spans="1:25" ht="30.75" customHeight="1">
      <c r="A3" s="527" t="s">
        <v>960</v>
      </c>
      <c r="B3" s="922" t="str">
        <f>CONCATENATE('Supplier Information'!B5)</f>
        <v xml:space="preserve"> </v>
      </c>
      <c r="C3" s="271" t="s">
        <v>51</v>
      </c>
      <c r="D3" s="271" t="s">
        <v>52</v>
      </c>
      <c r="E3" s="1295"/>
      <c r="F3" s="168"/>
      <c r="G3" s="169"/>
      <c r="H3" s="170"/>
      <c r="I3" s="809"/>
      <c r="J3" s="1344"/>
      <c r="K3" s="1345"/>
      <c r="L3" s="764" t="s">
        <v>886</v>
      </c>
      <c r="M3" s="795" t="s">
        <v>809</v>
      </c>
      <c r="N3" s="4" t="s">
        <v>920</v>
      </c>
      <c r="O3" s="1292" t="s">
        <v>888</v>
      </c>
      <c r="P3" s="1030"/>
      <c r="Q3" s="1030"/>
      <c r="R3" s="1030"/>
      <c r="S3" s="1030"/>
      <c r="T3" s="1292" t="s">
        <v>889</v>
      </c>
      <c r="U3" s="1030"/>
      <c r="V3" s="1030"/>
      <c r="W3" s="1306"/>
      <c r="Y3" s="4"/>
    </row>
    <row r="4" spans="1:25" ht="44.25" customHeight="1">
      <c r="A4" s="322" t="s">
        <v>890</v>
      </c>
      <c r="B4" s="322" t="s">
        <v>891</v>
      </c>
      <c r="C4" s="322" t="s">
        <v>921</v>
      </c>
      <c r="D4" s="833" t="s">
        <v>921</v>
      </c>
      <c r="E4" s="128"/>
      <c r="F4" s="234" t="s">
        <v>893</v>
      </c>
      <c r="G4" s="155" t="s">
        <v>894</v>
      </c>
      <c r="H4" s="234" t="s">
        <v>893</v>
      </c>
      <c r="I4" s="155" t="s">
        <v>894</v>
      </c>
      <c r="J4" s="239" t="s">
        <v>893</v>
      </c>
      <c r="K4" s="234" t="s">
        <v>894</v>
      </c>
      <c r="L4" s="124" t="s">
        <v>951</v>
      </c>
      <c r="M4" s="155" t="s">
        <v>896</v>
      </c>
      <c r="N4" s="129" t="s">
        <v>932</v>
      </c>
      <c r="O4" s="87">
        <v>0</v>
      </c>
      <c r="P4" s="236">
        <v>0.3</v>
      </c>
      <c r="Q4" s="199">
        <v>0.4</v>
      </c>
      <c r="R4" s="199">
        <v>0.5</v>
      </c>
      <c r="S4" s="199">
        <v>0.6</v>
      </c>
      <c r="T4" s="237">
        <v>0.7</v>
      </c>
      <c r="U4" s="237">
        <v>0.8</v>
      </c>
      <c r="V4" s="237">
        <v>0.9</v>
      </c>
      <c r="W4" s="238">
        <v>1</v>
      </c>
      <c r="Y4" s="4"/>
    </row>
    <row r="5" spans="1:25" ht="26.5">
      <c r="A5" s="323" t="s">
        <v>992</v>
      </c>
      <c r="B5" s="260"/>
      <c r="C5" s="260"/>
      <c r="D5" s="59"/>
      <c r="E5" s="70"/>
      <c r="F5" s="59"/>
      <c r="G5" s="59"/>
      <c r="H5" s="59"/>
      <c r="I5" s="59"/>
      <c r="J5" s="59"/>
      <c r="K5" s="53"/>
      <c r="L5" s="59"/>
      <c r="M5" s="53"/>
      <c r="N5" s="59"/>
      <c r="O5" s="59"/>
      <c r="P5" s="59"/>
      <c r="Q5" s="59"/>
      <c r="R5" s="59"/>
      <c r="S5" s="59"/>
      <c r="T5" s="59"/>
      <c r="U5" s="59"/>
      <c r="V5" s="59"/>
      <c r="W5" s="53"/>
      <c r="X5" s="4"/>
      <c r="Y5" s="4"/>
    </row>
    <row r="6" spans="1:25" ht="13.15" customHeight="1">
      <c r="A6" s="296" t="s">
        <v>311</v>
      </c>
      <c r="B6" s="277" t="s">
        <v>312</v>
      </c>
      <c r="C6" s="279" t="s">
        <v>313</v>
      </c>
      <c r="D6" s="4" t="s">
        <v>314</v>
      </c>
      <c r="E6" s="1364" t="s">
        <v>899</v>
      </c>
      <c r="F6" s="1291"/>
      <c r="G6" s="1291"/>
      <c r="H6" s="1291"/>
      <c r="I6" s="1291"/>
      <c r="J6" s="1291"/>
      <c r="K6" s="1342"/>
      <c r="L6" s="1286">
        <v>20</v>
      </c>
      <c r="M6" s="1278">
        <f>'Supplier Self-Audit Fill-in'!H112</f>
        <v>0</v>
      </c>
      <c r="N6" s="1329">
        <f>M6/L6</f>
        <v>0</v>
      </c>
      <c r="O6" s="1267"/>
      <c r="P6" s="1267"/>
      <c r="Q6" s="1267"/>
      <c r="R6" s="1267"/>
      <c r="S6" s="1267"/>
      <c r="T6" s="1267"/>
      <c r="U6" s="1267"/>
      <c r="V6" s="1267"/>
      <c r="W6" s="1271"/>
      <c r="X6" s="4"/>
      <c r="Y6" s="4"/>
    </row>
    <row r="7" spans="1:25" ht="15.75" customHeight="1">
      <c r="A7" s="277" t="s">
        <v>315</v>
      </c>
      <c r="B7" s="295" t="s">
        <v>993</v>
      </c>
      <c r="C7" s="326"/>
      <c r="D7" s="71"/>
      <c r="E7" s="1365"/>
      <c r="F7" s="1291"/>
      <c r="G7" s="1291"/>
      <c r="H7" s="1291"/>
      <c r="I7" s="1291"/>
      <c r="J7" s="1291"/>
      <c r="K7" s="1342"/>
      <c r="L7" s="1286"/>
      <c r="M7" s="1278"/>
      <c r="N7" s="1329"/>
      <c r="O7" s="1268"/>
      <c r="P7" s="1268"/>
      <c r="Q7" s="1268"/>
      <c r="R7" s="1268"/>
      <c r="S7" s="1268"/>
      <c r="T7" s="1268"/>
      <c r="U7" s="1268"/>
      <c r="V7" s="1268"/>
      <c r="W7" s="1272"/>
      <c r="X7" s="4"/>
      <c r="Y7" s="4"/>
    </row>
    <row r="8" spans="1:25" ht="27" customHeight="1">
      <c r="A8" s="1062" t="s">
        <v>994</v>
      </c>
      <c r="B8" s="1309" t="s">
        <v>319</v>
      </c>
      <c r="C8" s="277"/>
      <c r="D8" s="4"/>
      <c r="E8" s="1294" t="s">
        <v>963</v>
      </c>
      <c r="F8" s="1374"/>
      <c r="G8" s="1374"/>
      <c r="H8" s="1320"/>
      <c r="I8" s="1320"/>
      <c r="J8" s="1320"/>
      <c r="K8" s="1343"/>
      <c r="L8" s="1288">
        <v>20</v>
      </c>
      <c r="M8" s="1276"/>
      <c r="N8" s="1335">
        <f>M8/L8</f>
        <v>0</v>
      </c>
      <c r="O8" s="1267"/>
      <c r="P8" s="1267"/>
      <c r="Q8" s="1267"/>
      <c r="R8" s="1267"/>
      <c r="S8" s="1267"/>
      <c r="T8" s="1267"/>
      <c r="U8" s="1267"/>
      <c r="V8" s="1267"/>
      <c r="W8" s="1271"/>
      <c r="X8" s="4"/>
      <c r="Y8" s="4"/>
    </row>
    <row r="9" spans="1:25">
      <c r="A9" s="1062"/>
      <c r="B9" s="1309"/>
      <c r="C9" s="277"/>
      <c r="D9" s="4"/>
      <c r="E9" s="1295"/>
      <c r="F9" s="1374"/>
      <c r="G9" s="1374"/>
      <c r="H9" s="1374"/>
      <c r="I9" s="1320"/>
      <c r="J9" s="1320"/>
      <c r="K9" s="1380"/>
      <c r="L9" s="1288"/>
      <c r="M9" s="1276"/>
      <c r="N9" s="1335"/>
      <c r="O9" s="1268"/>
      <c r="P9" s="1268"/>
      <c r="Q9" s="1268"/>
      <c r="R9" s="1268"/>
      <c r="S9" s="1268"/>
      <c r="T9" s="1268"/>
      <c r="U9" s="1268"/>
      <c r="V9" s="1268"/>
      <c r="W9" s="1272"/>
      <c r="X9" s="4"/>
      <c r="Y9" s="4"/>
    </row>
    <row r="10" spans="1:25">
      <c r="A10" s="1062"/>
      <c r="B10" s="1309"/>
      <c r="C10" s="277"/>
      <c r="D10" s="4"/>
      <c r="E10" s="1376" t="s">
        <v>906</v>
      </c>
      <c r="F10" s="1374"/>
      <c r="G10" s="1374"/>
      <c r="H10" s="1374"/>
      <c r="I10" s="1374"/>
      <c r="J10" s="1374"/>
      <c r="K10" s="1380"/>
      <c r="L10" s="1384">
        <v>20</v>
      </c>
      <c r="M10" s="1378"/>
      <c r="N10" s="1336">
        <f>M10/L10</f>
        <v>0</v>
      </c>
      <c r="O10" s="1267"/>
      <c r="P10" s="1267"/>
      <c r="Q10" s="1267"/>
      <c r="R10" s="1267"/>
      <c r="S10" s="1267"/>
      <c r="T10" s="1267"/>
      <c r="U10" s="1267"/>
      <c r="V10" s="1267"/>
      <c r="W10" s="1271"/>
      <c r="X10" s="4"/>
      <c r="Y10" s="4"/>
    </row>
    <row r="11" spans="1:25" ht="26.25" customHeight="1">
      <c r="A11" s="1303"/>
      <c r="B11" s="1310"/>
      <c r="C11" s="275"/>
      <c r="D11" s="52"/>
      <c r="E11" s="1377"/>
      <c r="F11" s="1375"/>
      <c r="G11" s="1375"/>
      <c r="H11" s="1375"/>
      <c r="I11" s="1375"/>
      <c r="J11" s="1375"/>
      <c r="K11" s="1381"/>
      <c r="L11" s="1385"/>
      <c r="M11" s="1379"/>
      <c r="N11" s="1337"/>
      <c r="O11" s="1268"/>
      <c r="P11" s="1268"/>
      <c r="Q11" s="1268"/>
      <c r="R11" s="1268"/>
      <c r="S11" s="1268"/>
      <c r="T11" s="1268"/>
      <c r="U11" s="1268"/>
      <c r="V11" s="1268"/>
      <c r="W11" s="1272"/>
      <c r="X11" s="4"/>
      <c r="Y11" s="4"/>
    </row>
    <row r="12" spans="1:25">
      <c r="A12" s="296" t="s">
        <v>320</v>
      </c>
      <c r="B12" s="277" t="s">
        <v>321</v>
      </c>
      <c r="C12" s="284" t="s">
        <v>322</v>
      </c>
      <c r="D12" s="4" t="s">
        <v>314</v>
      </c>
      <c r="E12" s="1364" t="s">
        <v>899</v>
      </c>
      <c r="F12" s="1325"/>
      <c r="G12" s="1325"/>
      <c r="H12" s="1325"/>
      <c r="I12" s="1325"/>
      <c r="J12" s="1325"/>
      <c r="K12" s="1341"/>
      <c r="L12" s="1287">
        <v>30</v>
      </c>
      <c r="M12" s="1278">
        <f>'Supplier Self-Audit Fill-in'!H116</f>
        <v>0</v>
      </c>
      <c r="N12" s="1328">
        <f>M12/L12</f>
        <v>0</v>
      </c>
      <c r="O12" s="1267"/>
      <c r="P12" s="1267"/>
      <c r="Q12" s="1267"/>
      <c r="R12" s="1267"/>
      <c r="S12" s="1267"/>
      <c r="T12" s="1267"/>
      <c r="U12" s="1267"/>
      <c r="V12" s="1267"/>
      <c r="W12" s="1271"/>
      <c r="X12" s="4"/>
      <c r="Y12" s="4"/>
    </row>
    <row r="13" spans="1:25">
      <c r="A13" s="281" t="s">
        <v>323</v>
      </c>
      <c r="B13" s="277" t="s">
        <v>324</v>
      </c>
      <c r="C13" s="293"/>
      <c r="D13" s="82"/>
      <c r="E13" s="1365"/>
      <c r="F13" s="1291"/>
      <c r="G13" s="1291"/>
      <c r="H13" s="1291"/>
      <c r="I13" s="1291"/>
      <c r="J13" s="1291"/>
      <c r="K13" s="1342"/>
      <c r="L13" s="1286"/>
      <c r="M13" s="1278"/>
      <c r="N13" s="1329"/>
      <c r="O13" s="1268"/>
      <c r="P13" s="1268"/>
      <c r="Q13" s="1268"/>
      <c r="R13" s="1268"/>
      <c r="S13" s="1268"/>
      <c r="T13" s="1268"/>
      <c r="U13" s="1268"/>
      <c r="V13" s="1268"/>
      <c r="W13" s="1272"/>
      <c r="X13" s="4"/>
      <c r="Y13" s="4"/>
    </row>
    <row r="14" spans="1:25" ht="15" customHeight="1">
      <c r="A14" s="292" t="s">
        <v>995</v>
      </c>
      <c r="B14" s="277" t="s">
        <v>996</v>
      </c>
      <c r="C14" s="281"/>
      <c r="D14" s="55"/>
      <c r="E14" s="1294" t="s">
        <v>963</v>
      </c>
      <c r="F14" s="1374"/>
      <c r="G14" s="1374"/>
      <c r="H14" s="1374"/>
      <c r="I14" s="1374"/>
      <c r="J14" s="1374"/>
      <c r="K14" s="1343"/>
      <c r="L14" s="1288">
        <v>30</v>
      </c>
      <c r="M14" s="1276"/>
      <c r="N14" s="1335">
        <f>M14/L14</f>
        <v>0</v>
      </c>
      <c r="O14" s="1267"/>
      <c r="P14" s="1267"/>
      <c r="Q14" s="1267"/>
      <c r="R14" s="1267"/>
      <c r="S14" s="1267"/>
      <c r="T14" s="1267"/>
      <c r="U14" s="1267"/>
      <c r="V14" s="1267"/>
      <c r="W14" s="1271"/>
      <c r="X14" s="4"/>
      <c r="Y14" s="4"/>
    </row>
    <row r="15" spans="1:25" ht="21.75" customHeight="1">
      <c r="A15" s="1062" t="s">
        <v>997</v>
      </c>
      <c r="B15" s="1312" t="s">
        <v>998</v>
      </c>
      <c r="C15" s="328"/>
      <c r="D15" s="73"/>
      <c r="E15" s="1295"/>
      <c r="F15" s="1374"/>
      <c r="G15" s="1374"/>
      <c r="H15" s="1374"/>
      <c r="I15" s="1374"/>
      <c r="J15" s="1374"/>
      <c r="K15" s="1378"/>
      <c r="L15" s="1288"/>
      <c r="M15" s="1276"/>
      <c r="N15" s="1335"/>
      <c r="O15" s="1268"/>
      <c r="P15" s="1268"/>
      <c r="Q15" s="1268"/>
      <c r="R15" s="1268"/>
      <c r="S15" s="1268"/>
      <c r="T15" s="1268"/>
      <c r="U15" s="1268"/>
      <c r="V15" s="1268"/>
      <c r="W15" s="1272"/>
      <c r="X15" s="4"/>
      <c r="Y15" s="4"/>
    </row>
    <row r="16" spans="1:25">
      <c r="A16" s="1062"/>
      <c r="B16" s="1312"/>
      <c r="C16" s="281"/>
      <c r="D16" s="55"/>
      <c r="E16" s="1376" t="s">
        <v>906</v>
      </c>
      <c r="F16" s="1374"/>
      <c r="G16" s="1374"/>
      <c r="H16" s="1374"/>
      <c r="I16" s="1374"/>
      <c r="J16" s="1374"/>
      <c r="K16" s="1380"/>
      <c r="L16" s="1384">
        <v>30</v>
      </c>
      <c r="M16" s="1378"/>
      <c r="N16" s="1336">
        <f>M16/L16</f>
        <v>0</v>
      </c>
      <c r="O16" s="1267"/>
      <c r="P16" s="1267"/>
      <c r="Q16" s="1267"/>
      <c r="R16" s="1267"/>
      <c r="S16" s="1267"/>
      <c r="T16" s="1267"/>
      <c r="U16" s="1267"/>
      <c r="V16" s="1267"/>
      <c r="W16" s="1271"/>
      <c r="X16" s="4"/>
      <c r="Y16" s="4"/>
    </row>
    <row r="17" spans="1:25" ht="21" customHeight="1">
      <c r="A17" s="1303"/>
      <c r="B17" s="1313"/>
      <c r="C17" s="275"/>
      <c r="D17" s="52"/>
      <c r="E17" s="1377"/>
      <c r="F17" s="1375"/>
      <c r="G17" s="1375"/>
      <c r="H17" s="1375"/>
      <c r="I17" s="1375"/>
      <c r="J17" s="1375"/>
      <c r="K17" s="1381"/>
      <c r="L17" s="1385"/>
      <c r="M17" s="1379"/>
      <c r="N17" s="1337"/>
      <c r="O17" s="1268"/>
      <c r="P17" s="1268"/>
      <c r="Q17" s="1268"/>
      <c r="R17" s="1268"/>
      <c r="S17" s="1268"/>
      <c r="T17" s="1268"/>
      <c r="U17" s="1268"/>
      <c r="V17" s="1268"/>
      <c r="W17" s="1272"/>
      <c r="X17" s="4"/>
      <c r="Y17" s="4"/>
    </row>
    <row r="18" spans="1:25" ht="13.15" customHeight="1">
      <c r="A18" s="277" t="s">
        <v>330</v>
      </c>
      <c r="B18" s="281" t="s">
        <v>331</v>
      </c>
      <c r="C18" s="284" t="s">
        <v>292</v>
      </c>
      <c r="D18" s="55" t="s">
        <v>332</v>
      </c>
      <c r="E18" s="1364" t="s">
        <v>899</v>
      </c>
      <c r="F18" s="1325"/>
      <c r="G18" s="1325"/>
      <c r="H18" s="1325"/>
      <c r="I18" s="1325"/>
      <c r="J18" s="1325"/>
      <c r="K18" s="1341"/>
      <c r="L18" s="1287">
        <v>40</v>
      </c>
      <c r="M18" s="1278">
        <f>'Supplier Self-Audit Fill-in'!H121</f>
        <v>0</v>
      </c>
      <c r="N18" s="1328">
        <f>M18/L18</f>
        <v>0</v>
      </c>
      <c r="O18" s="1267"/>
      <c r="P18" s="1267"/>
      <c r="Q18" s="1267"/>
      <c r="R18" s="1267"/>
      <c r="S18" s="1267"/>
      <c r="T18" s="1267"/>
      <c r="U18" s="1267"/>
      <c r="V18" s="1267"/>
      <c r="W18" s="1271"/>
      <c r="X18" s="4"/>
      <c r="Y18" s="4"/>
    </row>
    <row r="19" spans="1:25" ht="13">
      <c r="A19" s="277" t="s">
        <v>333</v>
      </c>
      <c r="B19" s="281" t="s">
        <v>334</v>
      </c>
      <c r="C19" s="283"/>
      <c r="D19" s="55" t="s">
        <v>335</v>
      </c>
      <c r="E19" s="1365"/>
      <c r="F19" s="1291"/>
      <c r="G19" s="1291"/>
      <c r="H19" s="1291"/>
      <c r="I19" s="1291"/>
      <c r="J19" s="1291"/>
      <c r="K19" s="1342"/>
      <c r="L19" s="1286"/>
      <c r="M19" s="1278"/>
      <c r="N19" s="1329"/>
      <c r="O19" s="1268"/>
      <c r="P19" s="1268"/>
      <c r="Q19" s="1268"/>
      <c r="R19" s="1268"/>
      <c r="S19" s="1268"/>
      <c r="T19" s="1268"/>
      <c r="U19" s="1268"/>
      <c r="V19" s="1268"/>
      <c r="W19" s="1272"/>
      <c r="X19" s="4"/>
      <c r="Y19" s="4"/>
    </row>
    <row r="20" spans="1:25">
      <c r="A20" s="277" t="s">
        <v>336</v>
      </c>
      <c r="B20" s="292" t="s">
        <v>337</v>
      </c>
      <c r="C20" s="281"/>
      <c r="D20" s="55"/>
      <c r="E20" s="1294" t="s">
        <v>963</v>
      </c>
      <c r="F20" s="1374"/>
      <c r="G20" s="1374"/>
      <c r="H20" s="1374"/>
      <c r="I20" s="1374"/>
      <c r="J20" s="1374"/>
      <c r="K20" s="1343"/>
      <c r="L20" s="1288">
        <v>40</v>
      </c>
      <c r="M20" s="1276"/>
      <c r="N20" s="1335">
        <f>M20/L20</f>
        <v>0</v>
      </c>
      <c r="O20" s="1267"/>
      <c r="P20" s="1267"/>
      <c r="Q20" s="1267"/>
      <c r="R20" s="1267"/>
      <c r="S20" s="1267"/>
      <c r="T20" s="1267"/>
      <c r="U20" s="1267"/>
      <c r="V20" s="1267"/>
      <c r="W20" s="1271"/>
      <c r="X20" s="4"/>
      <c r="Y20" s="4"/>
    </row>
    <row r="21" spans="1:25">
      <c r="A21" s="318" t="s">
        <v>338</v>
      </c>
      <c r="B21" s="344" t="s">
        <v>339</v>
      </c>
      <c r="C21" s="320"/>
      <c r="D21" s="56"/>
      <c r="E21" s="1295"/>
      <c r="F21" s="1374"/>
      <c r="G21" s="1374"/>
      <c r="H21" s="1374"/>
      <c r="I21" s="1374"/>
      <c r="J21" s="1374"/>
      <c r="K21" s="1380"/>
      <c r="L21" s="1288"/>
      <c r="M21" s="1276"/>
      <c r="N21" s="1335"/>
      <c r="O21" s="1268"/>
      <c r="P21" s="1268"/>
      <c r="Q21" s="1268"/>
      <c r="R21" s="1268"/>
      <c r="S21" s="1268"/>
      <c r="T21" s="1268"/>
      <c r="U21" s="1268"/>
      <c r="V21" s="1268"/>
      <c r="W21" s="1272"/>
      <c r="X21" s="4"/>
      <c r="Y21" s="4"/>
    </row>
    <row r="22" spans="1:25">
      <c r="A22" s="318"/>
      <c r="B22" s="344"/>
      <c r="C22" s="277"/>
      <c r="D22" s="4"/>
      <c r="E22" s="1376" t="s">
        <v>906</v>
      </c>
      <c r="F22" s="1374"/>
      <c r="G22" s="1374"/>
      <c r="H22" s="1374"/>
      <c r="I22" s="1374"/>
      <c r="J22" s="1374"/>
      <c r="K22" s="1380"/>
      <c r="L22" s="1384">
        <v>40</v>
      </c>
      <c r="M22" s="1378"/>
      <c r="N22" s="1260">
        <f>M22/L22</f>
        <v>0</v>
      </c>
      <c r="O22" s="1267"/>
      <c r="P22" s="1267"/>
      <c r="Q22" s="1267"/>
      <c r="R22" s="1267"/>
      <c r="S22" s="1267"/>
      <c r="T22" s="1267"/>
      <c r="U22" s="1267"/>
      <c r="V22" s="1267"/>
      <c r="W22" s="1271"/>
      <c r="X22" s="4"/>
      <c r="Y22" s="4"/>
    </row>
    <row r="23" spans="1:25" ht="25">
      <c r="A23" s="308" t="s">
        <v>340</v>
      </c>
      <c r="B23" s="306" t="s">
        <v>341</v>
      </c>
      <c r="C23" s="275"/>
      <c r="D23" s="52"/>
      <c r="E23" s="1377"/>
      <c r="F23" s="1375"/>
      <c r="G23" s="1375"/>
      <c r="H23" s="1375"/>
      <c r="I23" s="1375"/>
      <c r="J23" s="1375"/>
      <c r="K23" s="1381"/>
      <c r="L23" s="1385"/>
      <c r="M23" s="1379"/>
      <c r="N23" s="1261"/>
      <c r="O23" s="1268"/>
      <c r="P23" s="1268"/>
      <c r="Q23" s="1268"/>
      <c r="R23" s="1268"/>
      <c r="S23" s="1268"/>
      <c r="T23" s="1268"/>
      <c r="U23" s="1268"/>
      <c r="V23" s="1268"/>
      <c r="W23" s="1272"/>
      <c r="X23" s="4"/>
      <c r="Y23" s="4"/>
    </row>
    <row r="24" spans="1:25">
      <c r="A24" s="277" t="s">
        <v>342</v>
      </c>
      <c r="B24" s="295" t="s">
        <v>343</v>
      </c>
      <c r="C24" s="284" t="s">
        <v>344</v>
      </c>
      <c r="D24" s="55" t="s">
        <v>305</v>
      </c>
      <c r="E24" s="1364" t="s">
        <v>899</v>
      </c>
      <c r="F24" s="1325"/>
      <c r="G24" s="1325"/>
      <c r="H24" s="1325"/>
      <c r="I24" s="1325"/>
      <c r="J24" s="1325"/>
      <c r="K24" s="1341"/>
      <c r="L24" s="1287">
        <v>20</v>
      </c>
      <c r="M24" s="1278">
        <f>'Supplier Self-Audit Fill-in'!H126</f>
        <v>0</v>
      </c>
      <c r="N24" s="1328">
        <f>M24/L24</f>
        <v>0</v>
      </c>
      <c r="O24" s="1267"/>
      <c r="P24" s="1267"/>
      <c r="Q24" s="1267"/>
      <c r="R24" s="1267"/>
      <c r="S24" s="1267"/>
      <c r="T24" s="1267"/>
      <c r="U24" s="1267"/>
      <c r="V24" s="1267"/>
      <c r="W24" s="1271"/>
      <c r="X24" s="4"/>
      <c r="Y24" s="4"/>
    </row>
    <row r="25" spans="1:25">
      <c r="A25" s="277" t="s">
        <v>345</v>
      </c>
      <c r="B25" s="277" t="s">
        <v>346</v>
      </c>
      <c r="C25" s="281"/>
      <c r="D25" s="55"/>
      <c r="E25" s="1365"/>
      <c r="F25" s="1291"/>
      <c r="G25" s="1291"/>
      <c r="H25" s="1291"/>
      <c r="I25" s="1291"/>
      <c r="J25" s="1291"/>
      <c r="K25" s="1342"/>
      <c r="L25" s="1286"/>
      <c r="M25" s="1278"/>
      <c r="N25" s="1329"/>
      <c r="O25" s="1268"/>
      <c r="P25" s="1268"/>
      <c r="Q25" s="1268"/>
      <c r="R25" s="1268"/>
      <c r="S25" s="1268"/>
      <c r="T25" s="1268"/>
      <c r="U25" s="1268"/>
      <c r="V25" s="1268"/>
      <c r="W25" s="1272"/>
      <c r="X25" s="4"/>
      <c r="Y25" s="4"/>
    </row>
    <row r="26" spans="1:25">
      <c r="A26" s="277" t="s">
        <v>347</v>
      </c>
      <c r="B26" s="318"/>
      <c r="C26" s="281"/>
      <c r="D26" s="55"/>
      <c r="E26" s="1294" t="s">
        <v>963</v>
      </c>
      <c r="F26" s="1374"/>
      <c r="G26" s="1374"/>
      <c r="H26" s="1374"/>
      <c r="I26" s="1374"/>
      <c r="J26" s="1374"/>
      <c r="K26" s="1343"/>
      <c r="L26" s="1288">
        <v>20</v>
      </c>
      <c r="M26" s="1276"/>
      <c r="N26" s="1335">
        <f>M26/L26</f>
        <v>0</v>
      </c>
      <c r="O26" s="1267"/>
      <c r="P26" s="1267"/>
      <c r="Q26" s="1267"/>
      <c r="R26" s="1267"/>
      <c r="S26" s="1267"/>
      <c r="T26" s="1267"/>
      <c r="U26" s="1267"/>
      <c r="V26" s="1267"/>
      <c r="W26" s="1271"/>
      <c r="X26" s="4"/>
      <c r="Y26" s="4"/>
    </row>
    <row r="27" spans="1:25">
      <c r="A27" s="318" t="s">
        <v>348</v>
      </c>
      <c r="B27" s="318"/>
      <c r="C27" s="277"/>
      <c r="D27" s="4"/>
      <c r="E27" s="1295"/>
      <c r="F27" s="1374"/>
      <c r="G27" s="1374"/>
      <c r="H27" s="1374"/>
      <c r="I27" s="1374"/>
      <c r="J27" s="1374"/>
      <c r="K27" s="1343"/>
      <c r="L27" s="1288"/>
      <c r="M27" s="1276"/>
      <c r="N27" s="1335"/>
      <c r="O27" s="1268"/>
      <c r="P27" s="1268"/>
      <c r="Q27" s="1268"/>
      <c r="R27" s="1268"/>
      <c r="S27" s="1268"/>
      <c r="T27" s="1268"/>
      <c r="U27" s="1268"/>
      <c r="V27" s="1268"/>
      <c r="W27" s="1272"/>
      <c r="X27" s="4"/>
      <c r="Y27" s="4"/>
    </row>
    <row r="28" spans="1:25">
      <c r="A28" s="318"/>
      <c r="B28" s="318"/>
      <c r="C28" s="277"/>
      <c r="D28" s="4"/>
      <c r="E28" s="1376" t="s">
        <v>906</v>
      </c>
      <c r="F28" s="1374"/>
      <c r="G28" s="1374"/>
      <c r="H28" s="1374"/>
      <c r="I28" s="1374"/>
      <c r="J28" s="1374"/>
      <c r="K28" s="1380"/>
      <c r="L28" s="1382">
        <v>20</v>
      </c>
      <c r="M28" s="1378"/>
      <c r="N28" s="1260">
        <f>M28/L28</f>
        <v>0</v>
      </c>
      <c r="O28" s="1267"/>
      <c r="P28" s="1267"/>
      <c r="Q28" s="1267"/>
      <c r="R28" s="1267"/>
      <c r="S28" s="1267"/>
      <c r="T28" s="1267"/>
      <c r="U28" s="1267"/>
      <c r="V28" s="1267"/>
      <c r="W28" s="1271"/>
      <c r="X28" s="4"/>
      <c r="Y28" s="4"/>
    </row>
    <row r="29" spans="1:25" ht="25">
      <c r="A29" s="308" t="s">
        <v>349</v>
      </c>
      <c r="B29" s="308" t="s">
        <v>350</v>
      </c>
      <c r="C29" s="275"/>
      <c r="D29" s="52"/>
      <c r="E29" s="1377"/>
      <c r="F29" s="1375"/>
      <c r="G29" s="1375"/>
      <c r="H29" s="1375"/>
      <c r="I29" s="1375"/>
      <c r="J29" s="1375"/>
      <c r="K29" s="1381"/>
      <c r="L29" s="1383"/>
      <c r="M29" s="1379"/>
      <c r="N29" s="1261"/>
      <c r="O29" s="1268"/>
      <c r="P29" s="1268"/>
      <c r="Q29" s="1268"/>
      <c r="R29" s="1268"/>
      <c r="S29" s="1268"/>
      <c r="T29" s="1268"/>
      <c r="U29" s="1268"/>
      <c r="V29" s="1268"/>
      <c r="W29" s="1272"/>
      <c r="X29" s="4"/>
      <c r="Y29" s="4"/>
    </row>
    <row r="30" spans="1:25" ht="27" customHeight="1">
      <c r="A30" s="50"/>
      <c r="B30" s="4"/>
      <c r="C30" s="4"/>
      <c r="D30" s="4"/>
      <c r="E30" s="219" t="s">
        <v>899</v>
      </c>
      <c r="F30" s="805">
        <f t="shared" ref="F30:K30" si="0">COUNTA(F6,F12,F18,F24)</f>
        <v>0</v>
      </c>
      <c r="G30" s="805">
        <f t="shared" si="0"/>
        <v>0</v>
      </c>
      <c r="H30" s="805">
        <f t="shared" si="0"/>
        <v>0</v>
      </c>
      <c r="I30" s="805">
        <f t="shared" si="0"/>
        <v>0</v>
      </c>
      <c r="J30" s="805">
        <f t="shared" si="0"/>
        <v>0</v>
      </c>
      <c r="K30" s="787">
        <f t="shared" si="0"/>
        <v>0</v>
      </c>
      <c r="L30" s="791">
        <v>110</v>
      </c>
      <c r="M30" s="788">
        <f>SUM(M6,M12,M18,M24)</f>
        <v>0</v>
      </c>
      <c r="N30" s="941">
        <f>M30/L30</f>
        <v>0</v>
      </c>
      <c r="O30" s="1262" t="s">
        <v>910</v>
      </c>
      <c r="P30" s="1263"/>
      <c r="Q30" s="1263"/>
      <c r="R30" s="1263"/>
      <c r="S30" s="1263"/>
      <c r="T30" s="1263"/>
      <c r="U30" s="1263"/>
      <c r="V30" s="1263"/>
      <c r="W30" s="1264"/>
      <c r="X30" s="4"/>
      <c r="Y30" s="4"/>
    </row>
    <row r="31" spans="1:25" ht="27" customHeight="1">
      <c r="A31" s="50"/>
      <c r="B31" s="4"/>
      <c r="C31" s="4"/>
      <c r="D31" s="4"/>
      <c r="E31" s="793" t="s">
        <v>963</v>
      </c>
      <c r="F31" s="914">
        <f t="shared" ref="F31:K31" si="1">COUNTA(F8,F14,F20,F26)</f>
        <v>0</v>
      </c>
      <c r="G31" s="914">
        <f t="shared" si="1"/>
        <v>0</v>
      </c>
      <c r="H31" s="914">
        <f t="shared" si="1"/>
        <v>0</v>
      </c>
      <c r="I31" s="914">
        <f t="shared" si="1"/>
        <v>0</v>
      </c>
      <c r="J31" s="914">
        <f t="shared" si="1"/>
        <v>0</v>
      </c>
      <c r="K31" s="802">
        <f t="shared" si="1"/>
        <v>0</v>
      </c>
      <c r="L31" s="915">
        <v>110</v>
      </c>
      <c r="M31" s="916">
        <f>SUM(M8,M14,M20,M26)</f>
        <v>0</v>
      </c>
      <c r="N31" s="187">
        <f>M31/L31</f>
        <v>0</v>
      </c>
      <c r="O31" s="1280" t="s">
        <v>976</v>
      </c>
      <c r="P31" s="1281"/>
      <c r="Q31" s="1281"/>
      <c r="R31" s="1281"/>
      <c r="S31" s="1281"/>
      <c r="T31" s="1281"/>
      <c r="U31" s="1281"/>
      <c r="V31" s="1281"/>
      <c r="W31" s="1282"/>
      <c r="X31" s="4"/>
      <c r="Y31" s="4"/>
    </row>
    <row r="32" spans="1:25" ht="26">
      <c r="A32" s="98" t="s">
        <v>912</v>
      </c>
      <c r="B32" s="4"/>
      <c r="C32" s="4"/>
      <c r="D32" s="4"/>
      <c r="E32" s="128" t="s">
        <v>931</v>
      </c>
      <c r="F32" s="165">
        <f t="shared" ref="F32:K32" si="2">COUNTA(F10,F16,F22,F28)</f>
        <v>0</v>
      </c>
      <c r="G32" s="165">
        <f t="shared" si="2"/>
        <v>0</v>
      </c>
      <c r="H32" s="165">
        <f t="shared" si="2"/>
        <v>0</v>
      </c>
      <c r="I32" s="165">
        <f t="shared" si="2"/>
        <v>0</v>
      </c>
      <c r="J32" s="165">
        <f t="shared" si="2"/>
        <v>0</v>
      </c>
      <c r="K32" s="784">
        <f t="shared" si="2"/>
        <v>0</v>
      </c>
      <c r="L32" s="62">
        <v>110</v>
      </c>
      <c r="M32" s="67">
        <f>SUM(M10,M16,M22,M28)</f>
        <v>0</v>
      </c>
      <c r="N32" s="201">
        <f>M32/L32</f>
        <v>0</v>
      </c>
      <c r="O32" s="1049" t="s">
        <v>913</v>
      </c>
      <c r="P32" s="1064"/>
      <c r="Q32" s="1064"/>
      <c r="R32" s="1064"/>
      <c r="S32" s="1064"/>
      <c r="T32" s="1064"/>
      <c r="U32" s="1064"/>
      <c r="V32" s="1064"/>
      <c r="W32" s="1279"/>
      <c r="X32" s="4"/>
      <c r="Y32" s="4"/>
    </row>
    <row r="33" spans="1:25">
      <c r="A33" s="190"/>
      <c r="B33" s="57"/>
      <c r="C33" s="57"/>
      <c r="D33" s="57"/>
      <c r="E33" s="64"/>
      <c r="F33" s="64"/>
      <c r="G33" s="64"/>
      <c r="H33" s="64"/>
      <c r="I33" s="64"/>
      <c r="J33" s="64"/>
      <c r="K33" s="57"/>
      <c r="L33" s="57"/>
      <c r="M33" s="57"/>
      <c r="N33" s="57"/>
      <c r="O33" s="57"/>
      <c r="P33" s="57"/>
      <c r="Q33" s="57"/>
      <c r="R33" s="57"/>
      <c r="S33" s="57"/>
      <c r="T33" s="57"/>
      <c r="U33" s="57"/>
      <c r="V33" s="57"/>
      <c r="W33" s="65"/>
      <c r="X33" s="4"/>
      <c r="Y33" s="4"/>
    </row>
    <row r="34" spans="1:25">
      <c r="A34" s="63"/>
      <c r="B34" s="57"/>
      <c r="C34" s="57"/>
      <c r="D34" s="57"/>
      <c r="E34" s="57"/>
      <c r="F34" s="57"/>
      <c r="G34" s="57"/>
      <c r="H34" s="57"/>
      <c r="I34" s="57"/>
      <c r="J34" s="57"/>
      <c r="K34" s="57"/>
      <c r="L34" s="57"/>
      <c r="M34" s="57"/>
      <c r="N34" s="57"/>
      <c r="O34" s="57"/>
      <c r="P34" s="57"/>
      <c r="Q34" s="57"/>
      <c r="R34" s="57"/>
      <c r="S34" s="57"/>
      <c r="T34" s="57"/>
      <c r="U34" s="57"/>
      <c r="V34" s="57"/>
      <c r="W34" s="65"/>
      <c r="X34" s="4"/>
      <c r="Y34" s="4"/>
    </row>
    <row r="35" spans="1:25">
      <c r="A35" s="63"/>
      <c r="B35" s="57"/>
      <c r="C35" s="57"/>
      <c r="D35" s="57"/>
      <c r="E35" s="57"/>
      <c r="F35" s="57"/>
      <c r="G35" s="57"/>
      <c r="H35" s="57"/>
      <c r="I35" s="57"/>
      <c r="J35" s="57"/>
      <c r="K35" s="57"/>
      <c r="L35" s="57"/>
      <c r="M35" s="57"/>
      <c r="N35" s="57"/>
      <c r="O35" s="57"/>
      <c r="P35" s="57"/>
      <c r="Q35" s="57"/>
      <c r="R35" s="57"/>
      <c r="S35" s="57"/>
      <c r="T35" s="57"/>
      <c r="U35" s="57"/>
      <c r="V35" s="57"/>
      <c r="W35" s="65"/>
      <c r="X35" s="4"/>
      <c r="Y35" s="4"/>
    </row>
    <row r="36" spans="1:25">
      <c r="A36" s="69"/>
      <c r="B36" s="58"/>
      <c r="C36" s="58"/>
      <c r="D36" s="58"/>
      <c r="E36" s="58"/>
      <c r="F36" s="58"/>
      <c r="G36" s="58"/>
      <c r="H36" s="58"/>
      <c r="I36" s="58"/>
      <c r="J36" s="58"/>
      <c r="K36" s="58"/>
      <c r="L36" s="58"/>
      <c r="M36" s="58"/>
      <c r="N36" s="58"/>
      <c r="O36" s="58"/>
      <c r="P36" s="58"/>
      <c r="Q36" s="58"/>
      <c r="R36" s="58"/>
      <c r="S36" s="58"/>
      <c r="T36" s="58"/>
      <c r="U36" s="58"/>
      <c r="V36" s="58"/>
      <c r="W36" s="66"/>
      <c r="X36" s="4"/>
      <c r="Y36" s="4"/>
    </row>
    <row r="37" spans="1:25">
      <c r="A37" s="4"/>
      <c r="B37" s="4"/>
      <c r="C37" s="4"/>
      <c r="D37" s="4"/>
      <c r="E37" s="4"/>
      <c r="F37" s="4"/>
      <c r="G37" s="4"/>
      <c r="H37" s="4"/>
      <c r="I37" s="4"/>
      <c r="J37" s="4"/>
      <c r="K37" s="4"/>
      <c r="L37" s="4"/>
      <c r="M37" s="4"/>
      <c r="N37" s="4"/>
      <c r="O37" s="4"/>
      <c r="P37" s="4"/>
      <c r="Q37" s="4"/>
      <c r="R37" s="4"/>
      <c r="S37" s="4"/>
      <c r="T37" s="4"/>
      <c r="U37" s="4"/>
      <c r="V37" s="4"/>
      <c r="W37" s="4"/>
      <c r="X37" s="4"/>
      <c r="Y37" s="4"/>
    </row>
    <row r="38" spans="1:25">
      <c r="A38" s="4"/>
      <c r="B38" s="4"/>
      <c r="C38" s="4"/>
      <c r="D38" s="4"/>
      <c r="E38" s="4"/>
      <c r="F38" s="4"/>
      <c r="G38" s="4"/>
      <c r="H38" s="4"/>
      <c r="I38" s="4"/>
      <c r="J38" s="4"/>
      <c r="K38" s="4"/>
      <c r="L38" s="4"/>
      <c r="M38" s="4"/>
      <c r="N38" s="4"/>
      <c r="O38" s="4"/>
      <c r="P38" s="4"/>
      <c r="Q38" s="4"/>
      <c r="R38" s="4"/>
      <c r="S38" s="4"/>
      <c r="T38" s="4"/>
      <c r="U38" s="4"/>
      <c r="V38" s="4"/>
      <c r="W38" s="4"/>
      <c r="X38" s="4"/>
      <c r="Y38" s="4"/>
    </row>
    <row r="39" spans="1:25">
      <c r="A39" s="4"/>
      <c r="B39" s="4"/>
      <c r="C39" s="4"/>
      <c r="D39" s="4"/>
      <c r="E39" s="4"/>
      <c r="F39" s="4"/>
      <c r="G39" s="4"/>
      <c r="H39" s="4"/>
      <c r="I39" s="4"/>
      <c r="J39" s="4"/>
      <c r="K39" s="4"/>
      <c r="L39" s="4"/>
      <c r="M39" s="4"/>
      <c r="N39" s="4"/>
      <c r="O39" s="4"/>
      <c r="P39" s="4"/>
      <c r="Q39" s="4"/>
      <c r="R39" s="4"/>
      <c r="S39" s="4"/>
      <c r="T39" s="4"/>
      <c r="U39" s="4"/>
      <c r="V39" s="4"/>
      <c r="W39" s="4"/>
      <c r="X39" s="4"/>
      <c r="Y39" s="4"/>
    </row>
    <row r="40" spans="1:25">
      <c r="A40" s="4"/>
      <c r="B40" s="4"/>
      <c r="C40" s="4"/>
      <c r="D40" s="4"/>
      <c r="E40" s="4"/>
      <c r="F40" s="4"/>
      <c r="G40" s="4"/>
      <c r="H40" s="4"/>
      <c r="I40" s="4"/>
      <c r="J40" s="4"/>
      <c r="K40" s="4"/>
      <c r="L40" s="4"/>
      <c r="M40" s="4"/>
      <c r="N40" s="4"/>
      <c r="O40" s="4"/>
      <c r="P40" s="4"/>
      <c r="Q40" s="4"/>
      <c r="R40" s="4"/>
      <c r="S40" s="4"/>
      <c r="T40" s="4"/>
      <c r="U40" s="4"/>
      <c r="V40" s="4"/>
      <c r="W40" s="4"/>
      <c r="X40" s="4"/>
      <c r="Y40" s="4"/>
    </row>
    <row r="41" spans="1:25">
      <c r="A41" s="4"/>
      <c r="B41" s="4"/>
      <c r="C41" s="4"/>
      <c r="D41" s="4"/>
      <c r="E41" s="4"/>
      <c r="F41" s="4"/>
      <c r="G41" s="4"/>
      <c r="H41" s="4"/>
      <c r="I41" s="4"/>
      <c r="J41" s="4"/>
      <c r="K41" s="4"/>
      <c r="L41" s="4"/>
      <c r="M41" s="4"/>
      <c r="N41" s="4"/>
      <c r="O41" s="4"/>
      <c r="P41" s="4"/>
      <c r="Q41" s="4"/>
      <c r="R41" s="4"/>
      <c r="S41" s="4"/>
      <c r="T41" s="4"/>
      <c r="U41" s="4"/>
      <c r="V41" s="4"/>
      <c r="W41" s="4"/>
      <c r="X41" s="4"/>
      <c r="Y41" s="4"/>
    </row>
    <row r="42" spans="1:25">
      <c r="A42" s="4"/>
      <c r="B42" s="4"/>
      <c r="C42" s="4"/>
      <c r="D42" s="4"/>
      <c r="E42" s="4"/>
      <c r="F42" s="4"/>
      <c r="G42" s="4"/>
      <c r="H42" s="4"/>
      <c r="I42" s="4"/>
      <c r="J42" s="4"/>
      <c r="K42" s="4"/>
      <c r="L42" s="4"/>
      <c r="M42" s="4"/>
      <c r="N42" s="4"/>
      <c r="O42" s="4"/>
      <c r="P42" s="4"/>
      <c r="Q42" s="4"/>
      <c r="R42" s="4"/>
      <c r="S42" s="4"/>
      <c r="T42" s="4"/>
      <c r="U42" s="4"/>
      <c r="V42" s="4"/>
      <c r="W42" s="4"/>
      <c r="X42" s="4"/>
      <c r="Y42" s="4"/>
    </row>
    <row r="43" spans="1:25">
      <c r="A43" s="4"/>
      <c r="B43" s="4"/>
      <c r="C43" s="4"/>
      <c r="D43" s="4"/>
      <c r="E43" s="4"/>
      <c r="F43" s="4"/>
      <c r="G43" s="4"/>
      <c r="H43" s="4"/>
      <c r="I43" s="4"/>
      <c r="J43" s="4"/>
      <c r="K43" s="4"/>
      <c r="L43" s="4"/>
      <c r="M43" s="4"/>
      <c r="N43" s="4"/>
      <c r="O43" s="4"/>
      <c r="P43" s="4"/>
      <c r="Q43" s="4"/>
      <c r="R43" s="4"/>
      <c r="S43" s="4"/>
      <c r="T43" s="4"/>
      <c r="U43" s="4"/>
      <c r="V43" s="4"/>
      <c r="W43" s="4"/>
      <c r="X43" s="4"/>
      <c r="Y43" s="4"/>
    </row>
    <row r="44" spans="1:25">
      <c r="A44" s="4"/>
      <c r="B44" s="4"/>
      <c r="C44" s="4"/>
      <c r="D44" s="4"/>
      <c r="E44" s="4"/>
      <c r="F44" s="4"/>
      <c r="G44" s="4"/>
      <c r="H44" s="4"/>
      <c r="I44" s="4"/>
      <c r="J44" s="4"/>
      <c r="K44" s="4"/>
      <c r="L44" s="4"/>
      <c r="M44" s="4"/>
      <c r="N44" s="4"/>
      <c r="O44" s="4"/>
      <c r="P44" s="4"/>
      <c r="Q44" s="4"/>
      <c r="R44" s="4"/>
      <c r="S44" s="4"/>
      <c r="T44" s="4"/>
      <c r="U44" s="4"/>
      <c r="V44" s="4"/>
      <c r="W44" s="4"/>
      <c r="X44" s="4"/>
      <c r="Y44" s="4"/>
    </row>
  </sheetData>
  <mergeCells count="252">
    <mergeCell ref="O12:O13"/>
    <mergeCell ref="P12:P13"/>
    <mergeCell ref="Q12:Q13"/>
    <mergeCell ref="R12:R13"/>
    <mergeCell ref="S12:S13"/>
    <mergeCell ref="J12:J13"/>
    <mergeCell ref="M14:M15"/>
    <mergeCell ref="M16:M17"/>
    <mergeCell ref="L14:L15"/>
    <mergeCell ref="K14:K15"/>
    <mergeCell ref="J16:J17"/>
    <mergeCell ref="L16:L17"/>
    <mergeCell ref="K16:K17"/>
    <mergeCell ref="L12:L13"/>
    <mergeCell ref="M12:M13"/>
    <mergeCell ref="J14:J15"/>
    <mergeCell ref="N14:N15"/>
    <mergeCell ref="T20:T21"/>
    <mergeCell ref="U20:U21"/>
    <mergeCell ref="V20:V21"/>
    <mergeCell ref="W20:W21"/>
    <mergeCell ref="O22:O23"/>
    <mergeCell ref="P22:P23"/>
    <mergeCell ref="Q22:Q23"/>
    <mergeCell ref="R22:R23"/>
    <mergeCell ref="S22:S23"/>
    <mergeCell ref="T22:T23"/>
    <mergeCell ref="U22:U23"/>
    <mergeCell ref="V22:V23"/>
    <mergeCell ref="W22:W23"/>
    <mergeCell ref="O20:O21"/>
    <mergeCell ref="P20:P21"/>
    <mergeCell ref="Q20:Q21"/>
    <mergeCell ref="R20:R21"/>
    <mergeCell ref="S20:S21"/>
    <mergeCell ref="A8:A11"/>
    <mergeCell ref="B8:B11"/>
    <mergeCell ref="A15:A17"/>
    <mergeCell ref="B15:B17"/>
    <mergeCell ref="I18:I19"/>
    <mergeCell ref="G20:G21"/>
    <mergeCell ref="I20:I21"/>
    <mergeCell ref="I10:I11"/>
    <mergeCell ref="G12:G13"/>
    <mergeCell ref="H18:H19"/>
    <mergeCell ref="F14:F15"/>
    <mergeCell ref="E16:E17"/>
    <mergeCell ref="F16:F17"/>
    <mergeCell ref="E10:E11"/>
    <mergeCell ref="F10:F11"/>
    <mergeCell ref="H10:H11"/>
    <mergeCell ref="G10:G11"/>
    <mergeCell ref="E12:E13"/>
    <mergeCell ref="F12:F13"/>
    <mergeCell ref="H12:H13"/>
    <mergeCell ref="I12:I13"/>
    <mergeCell ref="E14:E15"/>
    <mergeCell ref="H16:H17"/>
    <mergeCell ref="H14:H15"/>
    <mergeCell ref="I6:I7"/>
    <mergeCell ref="H6:H7"/>
    <mergeCell ref="V18:V19"/>
    <mergeCell ref="W18:W19"/>
    <mergeCell ref="R18:R19"/>
    <mergeCell ref="S18:S19"/>
    <mergeCell ref="T18:T19"/>
    <mergeCell ref="U18:U19"/>
    <mergeCell ref="O18:O19"/>
    <mergeCell ref="O16:O17"/>
    <mergeCell ref="W16:W17"/>
    <mergeCell ref="O14:O15"/>
    <mergeCell ref="P14:P15"/>
    <mergeCell ref="Q14:Q15"/>
    <mergeCell ref="R14:R15"/>
    <mergeCell ref="S14:S15"/>
    <mergeCell ref="T14:T15"/>
    <mergeCell ref="U14:U15"/>
    <mergeCell ref="V14:V15"/>
    <mergeCell ref="W14:W15"/>
    <mergeCell ref="P16:P17"/>
    <mergeCell ref="Q16:Q17"/>
    <mergeCell ref="R16:R17"/>
    <mergeCell ref="S16:S17"/>
    <mergeCell ref="T16:T17"/>
    <mergeCell ref="U16:U17"/>
    <mergeCell ref="V16:V17"/>
    <mergeCell ref="U10:U11"/>
    <mergeCell ref="V6:V7"/>
    <mergeCell ref="V8:V9"/>
    <mergeCell ref="V10:V11"/>
    <mergeCell ref="W8:W9"/>
    <mergeCell ref="W10:W11"/>
    <mergeCell ref="T12:T13"/>
    <mergeCell ref="U12:U13"/>
    <mergeCell ref="V12:V13"/>
    <mergeCell ref="W12:W13"/>
    <mergeCell ref="S8:S9"/>
    <mergeCell ref="S10:S11"/>
    <mergeCell ref="O8:O9"/>
    <mergeCell ref="O10:O11"/>
    <mergeCell ref="P8:P9"/>
    <mergeCell ref="P10:P11"/>
    <mergeCell ref="Q6:Q7"/>
    <mergeCell ref="Q8:Q9"/>
    <mergeCell ref="W6:W7"/>
    <mergeCell ref="A2:B2"/>
    <mergeCell ref="E2:E3"/>
    <mergeCell ref="O2:S2"/>
    <mergeCell ref="T2:W2"/>
    <mergeCell ref="O3:S3"/>
    <mergeCell ref="T3:W3"/>
    <mergeCell ref="A1:B1"/>
    <mergeCell ref="J1:K1"/>
    <mergeCell ref="Q10:Q11"/>
    <mergeCell ref="R6:R7"/>
    <mergeCell ref="R8:R9"/>
    <mergeCell ref="R10:R11"/>
    <mergeCell ref="T6:T7"/>
    <mergeCell ref="T8:T9"/>
    <mergeCell ref="T10:T11"/>
    <mergeCell ref="J2:K2"/>
    <mergeCell ref="J3:K3"/>
    <mergeCell ref="J6:J7"/>
    <mergeCell ref="M6:M7"/>
    <mergeCell ref="N6:N7"/>
    <mergeCell ref="K6:K7"/>
    <mergeCell ref="O6:O7"/>
    <mergeCell ref="S6:S7"/>
    <mergeCell ref="J10:J11"/>
    <mergeCell ref="D1:D2"/>
    <mergeCell ref="P6:P7"/>
    <mergeCell ref="U6:U7"/>
    <mergeCell ref="F1:G1"/>
    <mergeCell ref="H1:I1"/>
    <mergeCell ref="N8:N9"/>
    <mergeCell ref="E6:E7"/>
    <mergeCell ref="E8:E9"/>
    <mergeCell ref="F8:F9"/>
    <mergeCell ref="H8:H9"/>
    <mergeCell ref="K8:K9"/>
    <mergeCell ref="L6:L7"/>
    <mergeCell ref="F6:F7"/>
    <mergeCell ref="G8:G9"/>
    <mergeCell ref="I8:I9"/>
    <mergeCell ref="L8:L9"/>
    <mergeCell ref="M8:M9"/>
    <mergeCell ref="J8:J9"/>
    <mergeCell ref="O1:S1"/>
    <mergeCell ref="T1:W1"/>
    <mergeCell ref="U8:U9"/>
    <mergeCell ref="F2:G2"/>
    <mergeCell ref="H2:I2"/>
    <mergeCell ref="G6:G7"/>
    <mergeCell ref="N10:N11"/>
    <mergeCell ref="N12:N13"/>
    <mergeCell ref="L10:L11"/>
    <mergeCell ref="K20:K21"/>
    <mergeCell ref="L20:L21"/>
    <mergeCell ref="K18:K19"/>
    <mergeCell ref="L18:L19"/>
    <mergeCell ref="N16:N17"/>
    <mergeCell ref="M20:M21"/>
    <mergeCell ref="N20:N21"/>
    <mergeCell ref="N18:N19"/>
    <mergeCell ref="M10:M11"/>
    <mergeCell ref="K12:K13"/>
    <mergeCell ref="K10:K11"/>
    <mergeCell ref="M18:M19"/>
    <mergeCell ref="G14:G15"/>
    <mergeCell ref="I14:I15"/>
    <mergeCell ref="G16:G17"/>
    <mergeCell ref="I16:I17"/>
    <mergeCell ref="G24:G25"/>
    <mergeCell ref="G22:G23"/>
    <mergeCell ref="M26:M27"/>
    <mergeCell ref="N26:N27"/>
    <mergeCell ref="H20:H21"/>
    <mergeCell ref="L22:L23"/>
    <mergeCell ref="H24:H25"/>
    <mergeCell ref="I26:I27"/>
    <mergeCell ref="I24:I25"/>
    <mergeCell ref="I22:I23"/>
    <mergeCell ref="L24:L25"/>
    <mergeCell ref="M24:M25"/>
    <mergeCell ref="K22:K23"/>
    <mergeCell ref="W24:W25"/>
    <mergeCell ref="O26:O27"/>
    <mergeCell ref="G18:G19"/>
    <mergeCell ref="L26:L27"/>
    <mergeCell ref="H26:H27"/>
    <mergeCell ref="G26:G27"/>
    <mergeCell ref="N22:N23"/>
    <mergeCell ref="K26:K27"/>
    <mergeCell ref="K24:K25"/>
    <mergeCell ref="R26:R27"/>
    <mergeCell ref="S26:S27"/>
    <mergeCell ref="T26:T27"/>
    <mergeCell ref="U26:U27"/>
    <mergeCell ref="V26:V27"/>
    <mergeCell ref="W26:W27"/>
    <mergeCell ref="S24:S25"/>
    <mergeCell ref="T24:T25"/>
    <mergeCell ref="U24:U25"/>
    <mergeCell ref="V24:V25"/>
    <mergeCell ref="O24:O25"/>
    <mergeCell ref="P24:P25"/>
    <mergeCell ref="Q24:Q25"/>
    <mergeCell ref="R24:R25"/>
    <mergeCell ref="P18:P19"/>
    <mergeCell ref="O32:W32"/>
    <mergeCell ref="M28:M29"/>
    <mergeCell ref="N28:N29"/>
    <mergeCell ref="O30:W30"/>
    <mergeCell ref="O31:W31"/>
    <mergeCell ref="Q28:Q29"/>
    <mergeCell ref="R28:R29"/>
    <mergeCell ref="S28:S29"/>
    <mergeCell ref="T28:T29"/>
    <mergeCell ref="U28:U29"/>
    <mergeCell ref="V28:V29"/>
    <mergeCell ref="W28:W29"/>
    <mergeCell ref="O28:O29"/>
    <mergeCell ref="P28:P29"/>
    <mergeCell ref="K28:K29"/>
    <mergeCell ref="L28:L29"/>
    <mergeCell ref="E26:E27"/>
    <mergeCell ref="F26:F27"/>
    <mergeCell ref="J28:J29"/>
    <mergeCell ref="E28:E29"/>
    <mergeCell ref="H28:H29"/>
    <mergeCell ref="F28:F29"/>
    <mergeCell ref="G28:G29"/>
    <mergeCell ref="I28:I29"/>
    <mergeCell ref="P26:P27"/>
    <mergeCell ref="Q26:Q27"/>
    <mergeCell ref="F18:F19"/>
    <mergeCell ref="E18:E19"/>
    <mergeCell ref="J18:J19"/>
    <mergeCell ref="J20:J21"/>
    <mergeCell ref="J22:J23"/>
    <mergeCell ref="J26:J27"/>
    <mergeCell ref="J24:J25"/>
    <mergeCell ref="E22:E23"/>
    <mergeCell ref="E24:E25"/>
    <mergeCell ref="H22:H23"/>
    <mergeCell ref="F24:F25"/>
    <mergeCell ref="F20:F21"/>
    <mergeCell ref="F22:F23"/>
    <mergeCell ref="E20:E21"/>
    <mergeCell ref="M22:M23"/>
    <mergeCell ref="N24:N25"/>
    <mergeCell ref="Q18:Q19"/>
  </mergeCells>
  <phoneticPr fontId="2" type="noConversion"/>
  <conditionalFormatting sqref="O6:O7 O24:O25">
    <cfRule type="expression" dxfId="503" priority="36">
      <formula>N6&lt;30%</formula>
    </cfRule>
  </conditionalFormatting>
  <conditionalFormatting sqref="O6:P7 O24:P25">
    <cfRule type="expression" dxfId="502" priority="35">
      <formula>AND($N6&gt;=30%,N6&lt;70%)</formula>
    </cfRule>
  </conditionalFormatting>
  <conditionalFormatting sqref="O6:T7 O24:T25">
    <cfRule type="expression" dxfId="501" priority="34">
      <formula>$N6&gt;=70%</formula>
    </cfRule>
  </conditionalFormatting>
  <conditionalFormatting sqref="Q6:Q7 Q24:Q25">
    <cfRule type="expression" dxfId="500" priority="33">
      <formula>AND($N6&gt;=40%,$N6&lt;70%)</formula>
    </cfRule>
  </conditionalFormatting>
  <conditionalFormatting sqref="R6:R7 R24:R25">
    <cfRule type="expression" dxfId="499" priority="32">
      <formula>AND($N6&gt;=50%,$N6&lt;70%)</formula>
    </cfRule>
  </conditionalFormatting>
  <conditionalFormatting sqref="S6:S7 S24:S25">
    <cfRule type="expression" dxfId="498" priority="31">
      <formula>AND($N6&gt;=60%,$N6&lt;70%)</formula>
    </cfRule>
  </conditionalFormatting>
  <conditionalFormatting sqref="U6:U7 U24:U25">
    <cfRule type="expression" dxfId="497" priority="30">
      <formula>$N6&gt;=80%</formula>
    </cfRule>
  </conditionalFormatting>
  <conditionalFormatting sqref="V6:V7 V24:V25">
    <cfRule type="expression" dxfId="496" priority="29">
      <formula>$N6&gt;=90%</formula>
    </cfRule>
  </conditionalFormatting>
  <conditionalFormatting sqref="W6:W7 W24:W25">
    <cfRule type="expression" dxfId="495" priority="28">
      <formula>$N6&gt;=100%</formula>
    </cfRule>
  </conditionalFormatting>
  <conditionalFormatting sqref="O8:O19 O26:O29">
    <cfRule type="expression" dxfId="494" priority="27">
      <formula>N8&lt;30%</formula>
    </cfRule>
  </conditionalFormatting>
  <conditionalFormatting sqref="O8:P19 O26:P29">
    <cfRule type="expression" dxfId="493" priority="26">
      <formula>AND($N8&gt;=30%,N8&lt;70%)</formula>
    </cfRule>
  </conditionalFormatting>
  <conditionalFormatting sqref="O8:T19 O26:T29">
    <cfRule type="expression" dxfId="492" priority="25">
      <formula>$N8&gt;=70%</formula>
    </cfRule>
  </conditionalFormatting>
  <conditionalFormatting sqref="Q8:Q19 Q26:Q29">
    <cfRule type="expression" dxfId="491" priority="24">
      <formula>AND($N8&gt;=40%,$N8&lt;70%)</formula>
    </cfRule>
  </conditionalFormatting>
  <conditionalFormatting sqref="R8:R19 R26:R29">
    <cfRule type="expression" dxfId="490" priority="23">
      <formula>AND($N8&gt;=50%,$N8&lt;70%)</formula>
    </cfRule>
  </conditionalFormatting>
  <conditionalFormatting sqref="S8:S19 S26:S29">
    <cfRule type="expression" dxfId="489" priority="22">
      <formula>AND($N8&gt;=60%,$N8&lt;70%)</formula>
    </cfRule>
  </conditionalFormatting>
  <conditionalFormatting sqref="U8:U19 U26:U29">
    <cfRule type="expression" dxfId="488" priority="21">
      <formula>$N8&gt;=80%</formula>
    </cfRule>
  </conditionalFormatting>
  <conditionalFormatting sqref="V8:V19 V26:V29">
    <cfRule type="expression" dxfId="487" priority="20">
      <formula>$N8&gt;=90%</formula>
    </cfRule>
  </conditionalFormatting>
  <conditionalFormatting sqref="W8:W19 W26:W29">
    <cfRule type="expression" dxfId="486" priority="19">
      <formula>$N8&gt;=100%</formula>
    </cfRule>
  </conditionalFormatting>
  <conditionalFormatting sqref="O20:O21">
    <cfRule type="expression" dxfId="485" priority="18">
      <formula>N20&lt;30%</formula>
    </cfRule>
  </conditionalFormatting>
  <conditionalFormatting sqref="O20:P21">
    <cfRule type="expression" dxfId="484" priority="17">
      <formula>AND($N20&gt;=30%,N20&lt;70%)</formula>
    </cfRule>
  </conditionalFormatting>
  <conditionalFormatting sqref="O20:T21">
    <cfRule type="expression" dxfId="483" priority="16">
      <formula>$N20&gt;=70%</formula>
    </cfRule>
  </conditionalFormatting>
  <conditionalFormatting sqref="Q20:Q21">
    <cfRule type="expression" dxfId="482" priority="15">
      <formula>AND($N20&gt;=40%,$N20&lt;70%)</formula>
    </cfRule>
  </conditionalFormatting>
  <conditionalFormatting sqref="R20:R21">
    <cfRule type="expression" dxfId="481" priority="14">
      <formula>AND($N20&gt;=50%,$N20&lt;70%)</formula>
    </cfRule>
  </conditionalFormatting>
  <conditionalFormatting sqref="S20:S21">
    <cfRule type="expression" dxfId="480" priority="13">
      <formula>AND($N20&gt;=60%,$N20&lt;70%)</formula>
    </cfRule>
  </conditionalFormatting>
  <conditionalFormatting sqref="U20:U21">
    <cfRule type="expression" dxfId="479" priority="12">
      <formula>$N20&gt;=80%</formula>
    </cfRule>
  </conditionalFormatting>
  <conditionalFormatting sqref="V20:V21">
    <cfRule type="expression" dxfId="478" priority="11">
      <formula>$N20&gt;=90%</formula>
    </cfRule>
  </conditionalFormatting>
  <conditionalFormatting sqref="W20:W21">
    <cfRule type="expression" dxfId="477" priority="10">
      <formula>$N20&gt;=100%</formula>
    </cfRule>
  </conditionalFormatting>
  <conditionalFormatting sqref="O22:O23">
    <cfRule type="expression" dxfId="476" priority="9">
      <formula>N22&lt;30%</formula>
    </cfRule>
  </conditionalFormatting>
  <conditionalFormatting sqref="O22:P23">
    <cfRule type="expression" dxfId="475" priority="8">
      <formula>AND($N22&gt;=30%,N22&lt;70%)</formula>
    </cfRule>
  </conditionalFormatting>
  <conditionalFormatting sqref="O22:T23">
    <cfRule type="expression" dxfId="474" priority="7">
      <formula>$N22&gt;=70%</formula>
    </cfRule>
  </conditionalFormatting>
  <conditionalFormatting sqref="Q22:Q23">
    <cfRule type="expression" dxfId="473" priority="6">
      <formula>AND($N22&gt;=40%,$N22&lt;70%)</formula>
    </cfRule>
  </conditionalFormatting>
  <conditionalFormatting sqref="R22:R23">
    <cfRule type="expression" dxfId="472" priority="5">
      <formula>AND($N22&gt;=50%,$N22&lt;70%)</formula>
    </cfRule>
  </conditionalFormatting>
  <conditionalFormatting sqref="S22:S23">
    <cfRule type="expression" dxfId="471" priority="4">
      <formula>AND($N22&gt;=60%,$N22&lt;70%)</formula>
    </cfRule>
  </conditionalFormatting>
  <conditionalFormatting sqref="U22:U23">
    <cfRule type="expression" dxfId="470" priority="3">
      <formula>$N22&gt;=80%</formula>
    </cfRule>
  </conditionalFormatting>
  <conditionalFormatting sqref="V22:V23">
    <cfRule type="expression" dxfId="469" priority="2">
      <formula>$N22&gt;=90%</formula>
    </cfRule>
  </conditionalFormatting>
  <conditionalFormatting sqref="W22:W23">
    <cfRule type="expression" dxfId="468" priority="1">
      <formula>$N22&gt;=100%</formula>
    </cfRule>
  </conditionalFormatting>
  <printOptions horizontalCentered="1"/>
  <pageMargins left="0" right="0" top="0.25" bottom="0.61" header="0.24" footer="0.24"/>
  <pageSetup scale="66" orientation="landscape" r:id="rId1"/>
  <headerFooter alignWithMargins="0">
    <oddFooter xml:space="preserve">&amp;L&amp;"Arial,Bold"&amp;A&amp;R&amp;8Page &amp;P of &amp;N
Printed: &amp;D-&amp;T&amp;10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Y44"/>
  <sheetViews>
    <sheetView view="pageBreakPreview" topLeftCell="C1" zoomScaleNormal="100" zoomScaleSheetLayoutView="53" workbookViewId="0">
      <selection activeCell="B4" sqref="B4"/>
    </sheetView>
  </sheetViews>
  <sheetFormatPr defaultRowHeight="12.5"/>
  <cols>
    <col min="1" max="1" width="45" customWidth="1"/>
    <col min="2" max="2" width="35.54296875" customWidth="1"/>
    <col min="3" max="4" width="13.54296875" customWidth="1"/>
    <col min="5" max="5" width="9" customWidth="1"/>
    <col min="6" max="9" width="5" customWidth="1"/>
    <col min="10" max="10" width="4.81640625" style="55" customWidth="1"/>
    <col min="11" max="11" width="4.453125" customWidth="1"/>
    <col min="12" max="12" width="11.1796875" customWidth="1"/>
    <col min="15" max="15" width="4.453125" customWidth="1"/>
    <col min="16" max="16" width="3.453125" customWidth="1"/>
    <col min="17" max="17" width="3" customWidth="1"/>
    <col min="18" max="18" width="3.1796875" customWidth="1"/>
    <col min="19" max="19" width="3.453125" customWidth="1"/>
    <col min="20" max="20" width="3.54296875" customWidth="1"/>
    <col min="21" max="21" width="2.81640625" customWidth="1"/>
    <col min="22" max="22" width="3.26953125" customWidth="1"/>
    <col min="23" max="23" width="4.1796875" customWidth="1"/>
  </cols>
  <sheetData>
    <row r="1" spans="1:25" ht="26.5" customHeight="1">
      <c r="A1" s="1292" t="s">
        <v>871</v>
      </c>
      <c r="B1" s="1030"/>
      <c r="D1" s="1301" t="s">
        <v>47</v>
      </c>
      <c r="E1" s="206" t="s">
        <v>999</v>
      </c>
      <c r="F1" s="1359" t="s">
        <v>872</v>
      </c>
      <c r="G1" s="1360"/>
      <c r="H1" s="1359" t="s">
        <v>873</v>
      </c>
      <c r="I1" s="1360"/>
      <c r="J1" s="1267" t="s">
        <v>874</v>
      </c>
      <c r="K1" s="1271"/>
      <c r="L1" s="785" t="s">
        <v>875</v>
      </c>
      <c r="M1" s="68"/>
      <c r="N1" s="49"/>
      <c r="O1" s="1267" t="s">
        <v>916</v>
      </c>
      <c r="P1" s="1267"/>
      <c r="Q1" s="1267"/>
      <c r="R1" s="1267"/>
      <c r="S1" s="1267"/>
      <c r="T1" s="1267" t="s">
        <v>917</v>
      </c>
      <c r="U1" s="1267"/>
      <c r="V1" s="1267"/>
      <c r="W1" s="1271"/>
      <c r="Y1" s="4"/>
    </row>
    <row r="2" spans="1:25" ht="42" customHeight="1">
      <c r="A2" s="1292" t="s">
        <v>918</v>
      </c>
      <c r="B2" s="1030"/>
      <c r="C2" s="158"/>
      <c r="D2" s="1302"/>
      <c r="E2" s="1294" t="s">
        <v>963</v>
      </c>
      <c r="F2" s="1297" t="s">
        <v>879</v>
      </c>
      <c r="G2" s="1298"/>
      <c r="H2" s="1299" t="s">
        <v>880</v>
      </c>
      <c r="I2" s="1300"/>
      <c r="J2" s="1386" t="s">
        <v>949</v>
      </c>
      <c r="K2" s="1308"/>
      <c r="L2" s="764" t="s">
        <v>807</v>
      </c>
      <c r="M2" s="54"/>
      <c r="N2" s="4" t="s">
        <v>882</v>
      </c>
      <c r="O2" s="1030" t="s">
        <v>919</v>
      </c>
      <c r="P2" s="1030"/>
      <c r="Q2" s="1030"/>
      <c r="R2" s="1030"/>
      <c r="S2" s="1030"/>
      <c r="T2" s="1030" t="s">
        <v>884</v>
      </c>
      <c r="U2" s="1030"/>
      <c r="V2" s="1030"/>
      <c r="W2" s="1306"/>
      <c r="Y2" s="4"/>
    </row>
    <row r="3" spans="1:25" ht="36.75" customHeight="1">
      <c r="A3" s="527" t="s">
        <v>960</v>
      </c>
      <c r="B3" s="922" t="str">
        <f>CONCATENATE('Supplier Information'!B5)</f>
        <v xml:space="preserve"> </v>
      </c>
      <c r="C3" s="271" t="s">
        <v>51</v>
      </c>
      <c r="D3" s="271" t="s">
        <v>52</v>
      </c>
      <c r="E3" s="1295"/>
      <c r="F3" s="168"/>
      <c r="G3" s="169"/>
      <c r="H3" s="170"/>
      <c r="I3" s="809"/>
      <c r="J3" s="1386"/>
      <c r="K3" s="1308"/>
      <c r="L3" s="764" t="s">
        <v>886</v>
      </c>
      <c r="M3" s="795" t="s">
        <v>809</v>
      </c>
      <c r="N3" s="4" t="s">
        <v>920</v>
      </c>
      <c r="O3" s="1292" t="s">
        <v>888</v>
      </c>
      <c r="P3" s="1030"/>
      <c r="Q3" s="1030"/>
      <c r="R3" s="1030"/>
      <c r="S3" s="1030"/>
      <c r="T3" s="1292" t="s">
        <v>889</v>
      </c>
      <c r="U3" s="1030"/>
      <c r="V3" s="1030"/>
      <c r="W3" s="1306"/>
      <c r="Y3" s="4"/>
    </row>
    <row r="4" spans="1:25" ht="44.25" customHeight="1">
      <c r="A4" s="322" t="s">
        <v>890</v>
      </c>
      <c r="B4" s="322" t="s">
        <v>891</v>
      </c>
      <c r="C4" s="322" t="s">
        <v>921</v>
      </c>
      <c r="D4" s="833" t="s">
        <v>921</v>
      </c>
      <c r="E4" s="128" t="s">
        <v>931</v>
      </c>
      <c r="F4" s="234" t="s">
        <v>893</v>
      </c>
      <c r="G4" s="155" t="s">
        <v>894</v>
      </c>
      <c r="H4" s="234" t="s">
        <v>893</v>
      </c>
      <c r="I4" s="155" t="s">
        <v>894</v>
      </c>
      <c r="J4" s="130" t="s">
        <v>893</v>
      </c>
      <c r="K4" s="234" t="s">
        <v>894</v>
      </c>
      <c r="L4" s="124" t="s">
        <v>951</v>
      </c>
      <c r="M4" s="155" t="s">
        <v>896</v>
      </c>
      <c r="N4" s="129" t="s">
        <v>932</v>
      </c>
      <c r="O4" s="87">
        <v>0</v>
      </c>
      <c r="P4" s="236">
        <v>0.3</v>
      </c>
      <c r="Q4" s="199">
        <v>0.4</v>
      </c>
      <c r="R4" s="199">
        <v>0.5</v>
      </c>
      <c r="S4" s="199">
        <v>0.6</v>
      </c>
      <c r="T4" s="237">
        <v>0.7</v>
      </c>
      <c r="U4" s="237">
        <v>0.8</v>
      </c>
      <c r="V4" s="237">
        <v>0.9</v>
      </c>
      <c r="W4" s="238">
        <v>1</v>
      </c>
      <c r="Y4" s="4"/>
    </row>
    <row r="5" spans="1:25" ht="26.5">
      <c r="A5" s="323" t="s">
        <v>1000</v>
      </c>
      <c r="B5" s="260"/>
      <c r="C5" s="260"/>
      <c r="D5" s="59"/>
      <c r="E5" s="70"/>
      <c r="F5" s="59"/>
      <c r="G5" s="59"/>
      <c r="H5" s="59"/>
      <c r="I5" s="59"/>
      <c r="J5" s="59"/>
      <c r="K5" s="53"/>
      <c r="L5" s="59"/>
      <c r="M5" s="53"/>
      <c r="N5" s="59"/>
      <c r="O5" s="59"/>
      <c r="P5" s="59"/>
      <c r="Q5" s="59"/>
      <c r="R5" s="59"/>
      <c r="S5" s="59"/>
      <c r="T5" s="59"/>
      <c r="U5" s="59"/>
      <c r="V5" s="59"/>
      <c r="W5" s="53"/>
      <c r="X5" s="4"/>
      <c r="Y5" s="4"/>
    </row>
    <row r="6" spans="1:25" ht="13.15" customHeight="1">
      <c r="A6" s="296" t="s">
        <v>352</v>
      </c>
      <c r="B6" s="277" t="s">
        <v>353</v>
      </c>
      <c r="C6" s="279" t="s">
        <v>354</v>
      </c>
      <c r="D6" s="4" t="s">
        <v>355</v>
      </c>
      <c r="E6" s="1387" t="s">
        <v>899</v>
      </c>
      <c r="F6" s="1291"/>
      <c r="G6" s="1291"/>
      <c r="H6" s="1291"/>
      <c r="I6" s="1291"/>
      <c r="J6" s="1291"/>
      <c r="K6" s="1342"/>
      <c r="L6" s="1286">
        <v>30</v>
      </c>
      <c r="M6" s="1278">
        <f>'Supplier Self-Audit Fill-in'!H132</f>
        <v>0</v>
      </c>
      <c r="N6" s="1329">
        <f>M6/L6</f>
        <v>0</v>
      </c>
      <c r="O6" s="1267"/>
      <c r="P6" s="1267"/>
      <c r="Q6" s="1267"/>
      <c r="R6" s="1267"/>
      <c r="S6" s="1267"/>
      <c r="T6" s="1267"/>
      <c r="U6" s="1267"/>
      <c r="V6" s="1267"/>
      <c r="W6" s="1271"/>
      <c r="X6" s="4"/>
      <c r="Y6" s="4"/>
    </row>
    <row r="7" spans="1:25">
      <c r="A7" s="277" t="s">
        <v>356</v>
      </c>
      <c r="B7" s="277" t="s">
        <v>357</v>
      </c>
      <c r="C7" s="280"/>
      <c r="D7" s="263" t="s">
        <v>358</v>
      </c>
      <c r="E7" s="1388"/>
      <c r="F7" s="1291"/>
      <c r="G7" s="1291"/>
      <c r="H7" s="1291"/>
      <c r="I7" s="1291"/>
      <c r="J7" s="1291"/>
      <c r="K7" s="1342"/>
      <c r="L7" s="1286"/>
      <c r="M7" s="1278"/>
      <c r="N7" s="1329"/>
      <c r="O7" s="1268"/>
      <c r="P7" s="1268"/>
      <c r="Q7" s="1268"/>
      <c r="R7" s="1268"/>
      <c r="S7" s="1268"/>
      <c r="T7" s="1268"/>
      <c r="U7" s="1268"/>
      <c r="V7" s="1268"/>
      <c r="W7" s="1272"/>
      <c r="X7" s="4"/>
      <c r="Y7" s="4"/>
    </row>
    <row r="8" spans="1:25" ht="15" customHeight="1">
      <c r="A8" s="295" t="s">
        <v>1001</v>
      </c>
      <c r="B8" s="277" t="s">
        <v>1002</v>
      </c>
      <c r="C8" s="277"/>
      <c r="D8" s="4"/>
      <c r="E8" s="1294" t="s">
        <v>963</v>
      </c>
      <c r="F8" s="1320"/>
      <c r="G8" s="1320"/>
      <c r="H8" s="1352"/>
      <c r="I8" s="1352"/>
      <c r="J8" s="1352"/>
      <c r="K8" s="1348"/>
      <c r="L8" s="1316">
        <v>30</v>
      </c>
      <c r="M8" s="1276"/>
      <c r="N8" s="1335">
        <f>M8/L8</f>
        <v>0</v>
      </c>
      <c r="O8" s="1267"/>
      <c r="P8" s="1267"/>
      <c r="Q8" s="1267"/>
      <c r="R8" s="1267"/>
      <c r="S8" s="1267"/>
      <c r="T8" s="1267"/>
      <c r="U8" s="1267"/>
      <c r="V8" s="1267"/>
      <c r="W8" s="1271"/>
      <c r="X8" s="4"/>
      <c r="Y8" s="4"/>
    </row>
    <row r="9" spans="1:25" ht="30.75" customHeight="1">
      <c r="A9" s="1062" t="s">
        <v>1003</v>
      </c>
      <c r="B9" s="1312" t="s">
        <v>1004</v>
      </c>
      <c r="C9" s="277"/>
      <c r="D9" s="4"/>
      <c r="E9" s="1295"/>
      <c r="F9" s="1320"/>
      <c r="G9" s="1320"/>
      <c r="H9" s="1352"/>
      <c r="I9" s="1352"/>
      <c r="J9" s="1352"/>
      <c r="K9" s="1348"/>
      <c r="L9" s="1316"/>
      <c r="M9" s="1276"/>
      <c r="N9" s="1335"/>
      <c r="O9" s="1268"/>
      <c r="P9" s="1268"/>
      <c r="Q9" s="1268"/>
      <c r="R9" s="1268"/>
      <c r="S9" s="1268"/>
      <c r="T9" s="1268"/>
      <c r="U9" s="1268"/>
      <c r="V9" s="1268"/>
      <c r="W9" s="1272"/>
      <c r="X9" s="4"/>
      <c r="Y9" s="4"/>
    </row>
    <row r="10" spans="1:25" ht="32.25" customHeight="1">
      <c r="A10" s="1303"/>
      <c r="B10" s="1313"/>
      <c r="C10" s="275"/>
      <c r="D10" s="52"/>
      <c r="E10" s="128" t="s">
        <v>931</v>
      </c>
      <c r="F10" s="816"/>
      <c r="G10" s="816"/>
      <c r="H10" s="816"/>
      <c r="I10" s="816"/>
      <c r="J10" s="816"/>
      <c r="K10" s="818"/>
      <c r="L10" s="819">
        <v>30</v>
      </c>
      <c r="M10" s="817"/>
      <c r="N10" s="942">
        <f>M10/L10</f>
        <v>0</v>
      </c>
      <c r="O10" s="563"/>
      <c r="P10" s="563"/>
      <c r="Q10" s="563"/>
      <c r="R10" s="563"/>
      <c r="S10" s="563"/>
      <c r="T10" s="563"/>
      <c r="U10" s="563"/>
      <c r="V10" s="563"/>
      <c r="W10" s="564"/>
      <c r="X10" s="4"/>
      <c r="Y10" s="4"/>
    </row>
    <row r="11" spans="1:25">
      <c r="A11" s="296" t="s">
        <v>364</v>
      </c>
      <c r="B11" s="281" t="s">
        <v>365</v>
      </c>
      <c r="C11" s="284" t="s">
        <v>366</v>
      </c>
      <c r="D11" s="4" t="s">
        <v>355</v>
      </c>
      <c r="E11" s="1364" t="s">
        <v>899</v>
      </c>
      <c r="F11" s="1325"/>
      <c r="G11" s="1325"/>
      <c r="H11" s="1325"/>
      <c r="I11" s="1325"/>
      <c r="J11" s="1291"/>
      <c r="K11" s="1341"/>
      <c r="L11" s="1265">
        <v>20</v>
      </c>
      <c r="M11" s="1278">
        <f>'Supplier Self-Audit Fill-in'!H137</f>
        <v>0</v>
      </c>
      <c r="N11" s="1328">
        <f>M11/L11</f>
        <v>0</v>
      </c>
      <c r="O11" s="1267"/>
      <c r="P11" s="1267"/>
      <c r="Q11" s="1267"/>
      <c r="R11" s="1267"/>
      <c r="S11" s="1267"/>
      <c r="T11" s="1267"/>
      <c r="U11" s="1267"/>
      <c r="V11" s="1267"/>
      <c r="W11" s="1271"/>
      <c r="X11" s="4"/>
      <c r="Y11" s="4"/>
    </row>
    <row r="12" spans="1:25" ht="15.75" customHeight="1">
      <c r="A12" s="281" t="s">
        <v>367</v>
      </c>
      <c r="B12" s="292" t="s">
        <v>1005</v>
      </c>
      <c r="C12" s="298"/>
      <c r="D12" s="82" t="s">
        <v>369</v>
      </c>
      <c r="E12" s="1365"/>
      <c r="F12" s="1291"/>
      <c r="G12" s="1291"/>
      <c r="H12" s="1291"/>
      <c r="I12" s="1291"/>
      <c r="J12" s="1291"/>
      <c r="K12" s="1342"/>
      <c r="L12" s="1266"/>
      <c r="M12" s="1278"/>
      <c r="N12" s="1329"/>
      <c r="O12" s="1268"/>
      <c r="P12" s="1268"/>
      <c r="Q12" s="1268"/>
      <c r="R12" s="1268"/>
      <c r="S12" s="1268"/>
      <c r="T12" s="1268"/>
      <c r="U12" s="1268"/>
      <c r="V12" s="1268"/>
      <c r="W12" s="1272"/>
      <c r="X12" s="4"/>
      <c r="Y12" s="4"/>
    </row>
    <row r="13" spans="1:25" ht="41.25" customHeight="1">
      <c r="A13" s="1312" t="s">
        <v>1006</v>
      </c>
      <c r="B13" s="1309" t="s">
        <v>372</v>
      </c>
      <c r="C13" s="281"/>
      <c r="D13" s="55"/>
      <c r="E13" s="793" t="s">
        <v>963</v>
      </c>
      <c r="F13" s="803"/>
      <c r="G13" s="803"/>
      <c r="H13" s="803"/>
      <c r="I13" s="803"/>
      <c r="J13" s="943"/>
      <c r="K13" s="944"/>
      <c r="L13" s="919">
        <v>20</v>
      </c>
      <c r="M13" s="802"/>
      <c r="N13" s="820">
        <f>M13/L13</f>
        <v>0</v>
      </c>
      <c r="O13" s="560"/>
      <c r="P13" s="560"/>
      <c r="Q13" s="560"/>
      <c r="R13" s="560"/>
      <c r="S13" s="560"/>
      <c r="T13" s="560"/>
      <c r="U13" s="560"/>
      <c r="V13" s="560"/>
      <c r="W13" s="562"/>
      <c r="X13" s="4"/>
      <c r="Y13" s="4"/>
    </row>
    <row r="14" spans="1:25" ht="31.5" customHeight="1">
      <c r="A14" s="1313"/>
      <c r="B14" s="1310"/>
      <c r="C14" s="275"/>
      <c r="D14" s="52"/>
      <c r="E14" s="128" t="s">
        <v>931</v>
      </c>
      <c r="F14" s="816"/>
      <c r="G14" s="816"/>
      <c r="H14" s="816"/>
      <c r="I14" s="816"/>
      <c r="J14" s="816"/>
      <c r="K14" s="818"/>
      <c r="L14" s="821">
        <v>20</v>
      </c>
      <c r="M14" s="817"/>
      <c r="N14" s="942">
        <f>M14/L14</f>
        <v>0</v>
      </c>
      <c r="O14" s="563"/>
      <c r="P14" s="563"/>
      <c r="Q14" s="563"/>
      <c r="R14" s="563"/>
      <c r="S14" s="563"/>
      <c r="T14" s="563"/>
      <c r="U14" s="563"/>
      <c r="V14" s="563"/>
      <c r="W14" s="564"/>
      <c r="X14" s="4"/>
      <c r="Y14" s="4"/>
    </row>
    <row r="15" spans="1:25">
      <c r="A15" s="277" t="s">
        <v>373</v>
      </c>
      <c r="B15" s="281" t="s">
        <v>374</v>
      </c>
      <c r="C15" s="284" t="s">
        <v>375</v>
      </c>
      <c r="D15" s="55" t="s">
        <v>376</v>
      </c>
      <c r="E15" s="1364" t="s">
        <v>899</v>
      </c>
      <c r="F15" s="1325"/>
      <c r="G15" s="1325"/>
      <c r="H15" s="1325"/>
      <c r="I15" s="1325"/>
      <c r="J15" s="1291"/>
      <c r="K15" s="1341"/>
      <c r="L15" s="1287">
        <v>20</v>
      </c>
      <c r="M15" s="1278">
        <f>'Supplier Self-Audit Fill-in'!H141</f>
        <v>0</v>
      </c>
      <c r="N15" s="1328">
        <f>M15/L15</f>
        <v>0</v>
      </c>
      <c r="O15" s="1267"/>
      <c r="P15" s="1267"/>
      <c r="Q15" s="1267"/>
      <c r="R15" s="1267"/>
      <c r="S15" s="1267"/>
      <c r="T15" s="1267"/>
      <c r="U15" s="1267"/>
      <c r="V15" s="1267"/>
      <c r="W15" s="1271"/>
      <c r="X15" s="4"/>
      <c r="Y15" s="4"/>
    </row>
    <row r="16" spans="1:25">
      <c r="A16" s="277" t="s">
        <v>377</v>
      </c>
      <c r="B16" s="281" t="s">
        <v>378</v>
      </c>
      <c r="C16" s="283"/>
      <c r="D16" s="55" t="s">
        <v>127</v>
      </c>
      <c r="E16" s="1365"/>
      <c r="F16" s="1291"/>
      <c r="G16" s="1291"/>
      <c r="H16" s="1291"/>
      <c r="I16" s="1291"/>
      <c r="J16" s="1291"/>
      <c r="K16" s="1342"/>
      <c r="L16" s="1286"/>
      <c r="M16" s="1278"/>
      <c r="N16" s="1329"/>
      <c r="O16" s="1268"/>
      <c r="P16" s="1268"/>
      <c r="Q16" s="1268"/>
      <c r="R16" s="1268"/>
      <c r="S16" s="1268"/>
      <c r="T16" s="1268"/>
      <c r="U16" s="1268"/>
      <c r="V16" s="1268"/>
      <c r="W16" s="1272"/>
      <c r="X16" s="4"/>
      <c r="Y16" s="4"/>
    </row>
    <row r="17" spans="1:25" ht="14.25" customHeight="1">
      <c r="A17" s="295" t="s">
        <v>1007</v>
      </c>
      <c r="B17" s="281" t="s">
        <v>1008</v>
      </c>
      <c r="C17" s="281"/>
      <c r="D17" s="55"/>
      <c r="E17" s="1294" t="s">
        <v>963</v>
      </c>
      <c r="F17" s="1320"/>
      <c r="G17" s="1320"/>
      <c r="H17" s="1320"/>
      <c r="I17" s="1320"/>
      <c r="J17" s="1352"/>
      <c r="K17" s="1348"/>
      <c r="L17" s="1316">
        <v>20</v>
      </c>
      <c r="M17" s="1276"/>
      <c r="N17" s="1335">
        <f>M17/L17</f>
        <v>0</v>
      </c>
      <c r="O17" s="1267"/>
      <c r="P17" s="1267"/>
      <c r="Q17" s="1267"/>
      <c r="R17" s="1267"/>
      <c r="S17" s="1267"/>
      <c r="T17" s="1267"/>
      <c r="U17" s="1267"/>
      <c r="V17" s="1267"/>
      <c r="W17" s="1271"/>
      <c r="X17" s="4"/>
      <c r="Y17" s="4"/>
    </row>
    <row r="18" spans="1:25" ht="33" customHeight="1">
      <c r="A18" s="1062" t="s">
        <v>1009</v>
      </c>
      <c r="B18" s="1312" t="s">
        <v>1010</v>
      </c>
      <c r="C18" s="320"/>
      <c r="D18" s="56"/>
      <c r="E18" s="1295"/>
      <c r="F18" s="1320"/>
      <c r="G18" s="1320"/>
      <c r="H18" s="1320"/>
      <c r="I18" s="1320"/>
      <c r="J18" s="1352"/>
      <c r="K18" s="1348"/>
      <c r="L18" s="1316"/>
      <c r="M18" s="1276"/>
      <c r="N18" s="1335"/>
      <c r="O18" s="1268"/>
      <c r="P18" s="1268"/>
      <c r="Q18" s="1268"/>
      <c r="R18" s="1268"/>
      <c r="S18" s="1268"/>
      <c r="T18" s="1268"/>
      <c r="U18" s="1268"/>
      <c r="V18" s="1268"/>
      <c r="W18" s="1272"/>
      <c r="X18" s="4"/>
      <c r="Y18" s="4"/>
    </row>
    <row r="19" spans="1:25" ht="33.75" customHeight="1">
      <c r="A19" s="1303"/>
      <c r="B19" s="1313"/>
      <c r="C19" s="275"/>
      <c r="D19" s="52"/>
      <c r="E19" s="128" t="s">
        <v>931</v>
      </c>
      <c r="F19" s="816"/>
      <c r="G19" s="816"/>
      <c r="H19" s="816"/>
      <c r="I19" s="816"/>
      <c r="J19" s="816"/>
      <c r="K19" s="818"/>
      <c r="L19" s="819">
        <v>20</v>
      </c>
      <c r="M19" s="817"/>
      <c r="N19" s="942">
        <f>M19/L19</f>
        <v>0</v>
      </c>
      <c r="O19" s="560"/>
      <c r="P19" s="560"/>
      <c r="Q19" s="560"/>
      <c r="R19" s="560"/>
      <c r="S19" s="560"/>
      <c r="T19" s="560"/>
      <c r="U19" s="560"/>
      <c r="V19" s="560"/>
      <c r="W19" s="562"/>
      <c r="X19" s="4"/>
      <c r="Y19" s="4"/>
    </row>
    <row r="20" spans="1:25" ht="13.15" customHeight="1">
      <c r="A20" s="277" t="s">
        <v>384</v>
      </c>
      <c r="B20" s="281" t="s">
        <v>385</v>
      </c>
      <c r="C20" s="284" t="s">
        <v>386</v>
      </c>
      <c r="D20" s="4" t="s">
        <v>355</v>
      </c>
      <c r="E20" s="1364" t="s">
        <v>899</v>
      </c>
      <c r="F20" s="1325"/>
      <c r="G20" s="1325"/>
      <c r="H20" s="1325"/>
      <c r="I20" s="1325"/>
      <c r="J20" s="1291"/>
      <c r="K20" s="1341"/>
      <c r="L20" s="1265">
        <v>30</v>
      </c>
      <c r="M20" s="1278">
        <f>'Supplier Self-Audit Fill-in'!H146</f>
        <v>0</v>
      </c>
      <c r="N20" s="1328">
        <f>M20/L20</f>
        <v>0</v>
      </c>
      <c r="O20" s="1267"/>
      <c r="P20" s="1267"/>
      <c r="Q20" s="1267"/>
      <c r="R20" s="1267"/>
      <c r="S20" s="1267"/>
      <c r="T20" s="1267"/>
      <c r="U20" s="1267"/>
      <c r="V20" s="1267"/>
      <c r="W20" s="1271"/>
      <c r="X20" s="4"/>
      <c r="Y20" s="4"/>
    </row>
    <row r="21" spans="1:25">
      <c r="A21" s="277" t="s">
        <v>387</v>
      </c>
      <c r="B21" s="281" t="s">
        <v>388</v>
      </c>
      <c r="C21" s="283"/>
      <c r="D21" s="82" t="s">
        <v>369</v>
      </c>
      <c r="E21" s="1365"/>
      <c r="F21" s="1291"/>
      <c r="G21" s="1291"/>
      <c r="H21" s="1291"/>
      <c r="I21" s="1291"/>
      <c r="J21" s="1291"/>
      <c r="K21" s="1342"/>
      <c r="L21" s="1266"/>
      <c r="M21" s="1278"/>
      <c r="N21" s="1329"/>
      <c r="O21" s="1268"/>
      <c r="P21" s="1268"/>
      <c r="Q21" s="1268"/>
      <c r="R21" s="1268"/>
      <c r="S21" s="1268"/>
      <c r="T21" s="1268"/>
      <c r="U21" s="1268"/>
      <c r="V21" s="1268"/>
      <c r="W21" s="1272"/>
      <c r="X21" s="4"/>
      <c r="Y21" s="4"/>
    </row>
    <row r="22" spans="1:25" ht="44.25" customHeight="1">
      <c r="A22" s="1062" t="s">
        <v>1011</v>
      </c>
      <c r="B22" s="1312" t="s">
        <v>1012</v>
      </c>
      <c r="C22" s="281"/>
      <c r="D22" s="55"/>
      <c r="E22" s="793" t="s">
        <v>963</v>
      </c>
      <c r="F22" s="803"/>
      <c r="G22" s="803"/>
      <c r="H22" s="803"/>
      <c r="I22" s="803"/>
      <c r="J22" s="943"/>
      <c r="K22" s="944"/>
      <c r="L22" s="919">
        <v>30</v>
      </c>
      <c r="M22" s="802"/>
      <c r="N22" s="820">
        <f>M22/L22</f>
        <v>0</v>
      </c>
      <c r="O22" s="560"/>
      <c r="P22" s="560"/>
      <c r="Q22" s="560"/>
      <c r="R22" s="560"/>
      <c r="S22" s="560"/>
      <c r="T22" s="560"/>
      <c r="U22" s="560"/>
      <c r="V22" s="560"/>
      <c r="W22" s="562"/>
      <c r="X22" s="4"/>
      <c r="Y22" s="4"/>
    </row>
    <row r="23" spans="1:25" ht="30" customHeight="1">
      <c r="A23" s="1303"/>
      <c r="B23" s="1313"/>
      <c r="C23" s="275"/>
      <c r="D23" s="52"/>
      <c r="E23" s="128" t="s">
        <v>931</v>
      </c>
      <c r="F23" s="816"/>
      <c r="G23" s="816"/>
      <c r="H23" s="816"/>
      <c r="I23" s="816"/>
      <c r="J23" s="816"/>
      <c r="K23" s="818"/>
      <c r="L23" s="821">
        <v>30</v>
      </c>
      <c r="M23" s="817"/>
      <c r="N23" s="942">
        <f>M23/L23</f>
        <v>0</v>
      </c>
      <c r="O23" s="785"/>
      <c r="P23" s="785"/>
      <c r="Q23" s="785"/>
      <c r="R23" s="785"/>
      <c r="S23" s="785"/>
      <c r="T23" s="785"/>
      <c r="U23" s="785"/>
      <c r="V23" s="785"/>
      <c r="W23" s="786"/>
      <c r="X23" s="4"/>
      <c r="Y23" s="4"/>
    </row>
    <row r="24" spans="1:25" ht="13.15" customHeight="1">
      <c r="A24" s="277" t="s">
        <v>393</v>
      </c>
      <c r="B24" s="277" t="s">
        <v>394</v>
      </c>
      <c r="C24" s="279" t="s">
        <v>395</v>
      </c>
      <c r="D24" s="4" t="s">
        <v>396</v>
      </c>
      <c r="E24" s="1364" t="s">
        <v>899</v>
      </c>
      <c r="F24" s="1325"/>
      <c r="G24" s="1325"/>
      <c r="H24" s="1325"/>
      <c r="I24" s="1325"/>
      <c r="J24" s="1291"/>
      <c r="K24" s="1341"/>
      <c r="L24" s="1265">
        <v>20</v>
      </c>
      <c r="M24" s="1277">
        <f>'Supplier Self-Audit Fill-in'!H150</f>
        <v>0</v>
      </c>
      <c r="N24" s="1273">
        <f>M24/L24</f>
        <v>0</v>
      </c>
      <c r="O24" s="1267"/>
      <c r="P24" s="1267"/>
      <c r="Q24" s="1267"/>
      <c r="R24" s="1267"/>
      <c r="S24" s="1267"/>
      <c r="T24" s="1267"/>
      <c r="U24" s="1267"/>
      <c r="V24" s="1267"/>
      <c r="W24" s="1271"/>
      <c r="X24" s="4"/>
      <c r="Y24" s="4"/>
    </row>
    <row r="25" spans="1:25">
      <c r="A25" s="277" t="s">
        <v>397</v>
      </c>
      <c r="B25" s="277" t="s">
        <v>398</v>
      </c>
      <c r="C25" s="277"/>
      <c r="D25" s="4"/>
      <c r="E25" s="1365"/>
      <c r="F25" s="1291"/>
      <c r="G25" s="1291"/>
      <c r="H25" s="1291"/>
      <c r="I25" s="1291"/>
      <c r="J25" s="1291"/>
      <c r="K25" s="1342"/>
      <c r="L25" s="1266"/>
      <c r="M25" s="1278"/>
      <c r="N25" s="1274"/>
      <c r="O25" s="1268"/>
      <c r="P25" s="1268"/>
      <c r="Q25" s="1268"/>
      <c r="R25" s="1268"/>
      <c r="S25" s="1268"/>
      <c r="T25" s="1268"/>
      <c r="U25" s="1268"/>
      <c r="V25" s="1268"/>
      <c r="W25" s="1272"/>
      <c r="X25" s="4"/>
      <c r="Y25" s="4"/>
    </row>
    <row r="26" spans="1:25" ht="15" customHeight="1">
      <c r="A26" s="277" t="s">
        <v>399</v>
      </c>
      <c r="B26" s="295" t="s">
        <v>1013</v>
      </c>
      <c r="C26" s="277"/>
      <c r="D26" s="4"/>
      <c r="E26" s="1389" t="s">
        <v>900</v>
      </c>
      <c r="F26" s="1320"/>
      <c r="G26" s="1320"/>
      <c r="H26" s="1320"/>
      <c r="I26" s="1320"/>
      <c r="J26" s="1352"/>
      <c r="K26" s="1352"/>
      <c r="L26" s="1316">
        <v>20</v>
      </c>
      <c r="M26" s="1276"/>
      <c r="N26" s="1275">
        <f>M26/L26</f>
        <v>0</v>
      </c>
      <c r="O26" s="1267"/>
      <c r="P26" s="1267"/>
      <c r="Q26" s="1267"/>
      <c r="R26" s="1267"/>
      <c r="S26" s="1267"/>
      <c r="T26" s="1267"/>
      <c r="U26" s="1267"/>
      <c r="V26" s="1267"/>
      <c r="W26" s="1271"/>
      <c r="X26" s="4"/>
      <c r="Y26" s="4"/>
    </row>
    <row r="27" spans="1:25" ht="33.75" customHeight="1">
      <c r="A27" s="1062" t="s">
        <v>1014</v>
      </c>
      <c r="B27" s="1309" t="s">
        <v>403</v>
      </c>
      <c r="C27" s="277"/>
      <c r="D27" s="4"/>
      <c r="E27" s="1390"/>
      <c r="F27" s="1320"/>
      <c r="G27" s="1320"/>
      <c r="H27" s="1320"/>
      <c r="I27" s="1320"/>
      <c r="J27" s="1352"/>
      <c r="K27" s="1352"/>
      <c r="L27" s="1316"/>
      <c r="M27" s="1276"/>
      <c r="N27" s="1275"/>
      <c r="O27" s="1268"/>
      <c r="P27" s="1268"/>
      <c r="Q27" s="1268"/>
      <c r="R27" s="1268"/>
      <c r="S27" s="1268"/>
      <c r="T27" s="1268"/>
      <c r="U27" s="1268"/>
      <c r="V27" s="1268"/>
      <c r="W27" s="1272"/>
      <c r="X27" s="4"/>
      <c r="Y27" s="4"/>
    </row>
    <row r="28" spans="1:25" ht="29.25" customHeight="1">
      <c r="A28" s="1303"/>
      <c r="B28" s="1310"/>
      <c r="C28" s="275"/>
      <c r="D28" s="52"/>
      <c r="E28" s="128" t="s">
        <v>931</v>
      </c>
      <c r="F28" s="816"/>
      <c r="G28" s="816"/>
      <c r="H28" s="816"/>
      <c r="I28" s="816"/>
      <c r="J28" s="816"/>
      <c r="K28" s="818"/>
      <c r="L28" s="819">
        <v>20</v>
      </c>
      <c r="M28" s="817"/>
      <c r="N28" s="945">
        <f>M28/L28</f>
        <v>0</v>
      </c>
      <c r="O28" s="785"/>
      <c r="P28" s="785"/>
      <c r="Q28" s="785"/>
      <c r="R28" s="785"/>
      <c r="S28" s="785"/>
      <c r="T28" s="785"/>
      <c r="U28" s="785"/>
      <c r="V28" s="785"/>
      <c r="W28" s="786"/>
      <c r="X28" s="4"/>
      <c r="Y28" s="4"/>
    </row>
    <row r="29" spans="1:25" ht="27" customHeight="1">
      <c r="A29" s="50"/>
      <c r="B29" s="4"/>
      <c r="C29" s="4"/>
      <c r="D29" s="4"/>
      <c r="E29" s="219" t="s">
        <v>899</v>
      </c>
      <c r="F29" s="207">
        <f t="shared" ref="F29:K29" si="0">COUNTA(F6,F11,F15,F20,F24)</f>
        <v>0</v>
      </c>
      <c r="G29" s="207">
        <f t="shared" si="0"/>
        <v>0</v>
      </c>
      <c r="H29" s="207">
        <f t="shared" si="0"/>
        <v>0</v>
      </c>
      <c r="I29" s="207">
        <f t="shared" si="0"/>
        <v>0</v>
      </c>
      <c r="J29" s="207">
        <f t="shared" si="0"/>
        <v>0</v>
      </c>
      <c r="K29" s="787">
        <f t="shared" si="0"/>
        <v>0</v>
      </c>
      <c r="L29" s="208">
        <v>120</v>
      </c>
      <c r="M29" s="209">
        <f>SUM(M6,M11,M15,M20,M24)</f>
        <v>0</v>
      </c>
      <c r="N29" s="200">
        <f>M29/L29</f>
        <v>0</v>
      </c>
      <c r="O29" s="1262" t="s">
        <v>910</v>
      </c>
      <c r="P29" s="1263"/>
      <c r="Q29" s="1263"/>
      <c r="R29" s="1263"/>
      <c r="S29" s="1263"/>
      <c r="T29" s="1263"/>
      <c r="U29" s="1263"/>
      <c r="V29" s="1263"/>
      <c r="W29" s="1264"/>
      <c r="X29" s="4"/>
      <c r="Y29" s="4"/>
    </row>
    <row r="30" spans="1:25" ht="25.5" customHeight="1">
      <c r="A30" s="50"/>
      <c r="B30" s="4"/>
      <c r="C30" s="4"/>
      <c r="D30" s="4"/>
      <c r="E30" s="793" t="s">
        <v>963</v>
      </c>
      <c r="F30" s="914">
        <f t="shared" ref="F30:K30" si="1">COUNTA(F8,F13,F17,F22,F26)</f>
        <v>0</v>
      </c>
      <c r="G30" s="914">
        <f t="shared" si="1"/>
        <v>0</v>
      </c>
      <c r="H30" s="914">
        <f t="shared" si="1"/>
        <v>0</v>
      </c>
      <c r="I30" s="914">
        <f t="shared" si="1"/>
        <v>0</v>
      </c>
      <c r="J30" s="914">
        <f t="shared" si="1"/>
        <v>0</v>
      </c>
      <c r="K30" s="802">
        <f t="shared" si="1"/>
        <v>0</v>
      </c>
      <c r="L30" s="915">
        <v>120</v>
      </c>
      <c r="M30" s="916">
        <f>SUM(M8,M13,M17,M22,M26)</f>
        <v>0</v>
      </c>
      <c r="N30" s="187">
        <f>M30/L30</f>
        <v>0</v>
      </c>
      <c r="O30" s="1280" t="s">
        <v>976</v>
      </c>
      <c r="P30" s="1281"/>
      <c r="Q30" s="1281"/>
      <c r="R30" s="1281"/>
      <c r="S30" s="1281"/>
      <c r="T30" s="1281"/>
      <c r="U30" s="1281"/>
      <c r="V30" s="1281"/>
      <c r="W30" s="1282"/>
      <c r="X30" s="4"/>
      <c r="Y30" s="4"/>
    </row>
    <row r="31" spans="1:25" ht="26">
      <c r="A31" s="98" t="s">
        <v>912</v>
      </c>
      <c r="B31" s="4"/>
      <c r="C31" s="4"/>
      <c r="D31" s="4"/>
      <c r="E31" s="128" t="s">
        <v>931</v>
      </c>
      <c r="F31" s="165">
        <f t="shared" ref="F31:K31" si="2">COUNTA(F10,F14,F19,F23,F28)</f>
        <v>0</v>
      </c>
      <c r="G31" s="165">
        <f t="shared" si="2"/>
        <v>0</v>
      </c>
      <c r="H31" s="165">
        <f t="shared" si="2"/>
        <v>0</v>
      </c>
      <c r="I31" s="165">
        <f t="shared" si="2"/>
        <v>0</v>
      </c>
      <c r="J31" s="165">
        <f t="shared" si="2"/>
        <v>0</v>
      </c>
      <c r="K31" s="784">
        <f t="shared" si="2"/>
        <v>0</v>
      </c>
      <c r="L31" s="62">
        <v>120</v>
      </c>
      <c r="M31" s="67">
        <f>SUM(M10,M14,M19,M23,M28)</f>
        <v>0</v>
      </c>
      <c r="N31" s="201">
        <f>M31/L31</f>
        <v>0</v>
      </c>
      <c r="O31" s="1049" t="s">
        <v>913</v>
      </c>
      <c r="P31" s="1064"/>
      <c r="Q31" s="1064"/>
      <c r="R31" s="1064"/>
      <c r="S31" s="1064"/>
      <c r="T31" s="1064"/>
      <c r="U31" s="1064"/>
      <c r="V31" s="1064"/>
      <c r="W31" s="1279"/>
      <c r="X31" s="4"/>
      <c r="Y31" s="4"/>
    </row>
    <row r="32" spans="1:25">
      <c r="A32" s="190"/>
      <c r="B32" s="57"/>
      <c r="C32" s="57"/>
      <c r="D32" s="57"/>
      <c r="E32" s="64"/>
      <c r="F32" s="64"/>
      <c r="G32" s="64"/>
      <c r="H32" s="64"/>
      <c r="I32" s="64"/>
      <c r="J32" s="64"/>
      <c r="K32" s="57"/>
      <c r="L32" s="57"/>
      <c r="M32" s="57"/>
      <c r="N32" s="57"/>
      <c r="O32" s="57"/>
      <c r="P32" s="57"/>
      <c r="Q32" s="57"/>
      <c r="R32" s="57"/>
      <c r="S32" s="57"/>
      <c r="T32" s="57"/>
      <c r="U32" s="57"/>
      <c r="V32" s="57"/>
      <c r="W32" s="65"/>
      <c r="X32" s="4"/>
      <c r="Y32" s="4"/>
    </row>
    <row r="33" spans="1:25">
      <c r="A33" s="63"/>
      <c r="B33" s="57"/>
      <c r="C33" s="57"/>
      <c r="D33" s="57"/>
      <c r="E33" s="57"/>
      <c r="F33" s="57"/>
      <c r="G33" s="57"/>
      <c r="H33" s="57"/>
      <c r="I33" s="57"/>
      <c r="J33" s="57"/>
      <c r="K33" s="57"/>
      <c r="L33" s="57"/>
      <c r="M33" s="57"/>
      <c r="N33" s="57"/>
      <c r="O33" s="57"/>
      <c r="P33" s="57"/>
      <c r="Q33" s="57"/>
      <c r="R33" s="57"/>
      <c r="S33" s="57"/>
      <c r="T33" s="57"/>
      <c r="U33" s="57"/>
      <c r="V33" s="57"/>
      <c r="W33" s="65"/>
      <c r="X33" s="4"/>
      <c r="Y33" s="4"/>
    </row>
    <row r="34" spans="1:25">
      <c r="A34" s="63"/>
      <c r="B34" s="57"/>
      <c r="C34" s="57"/>
      <c r="D34" s="57"/>
      <c r="E34" s="57"/>
      <c r="F34" s="57"/>
      <c r="G34" s="57"/>
      <c r="H34" s="57"/>
      <c r="I34" s="57"/>
      <c r="J34" s="57"/>
      <c r="K34" s="57"/>
      <c r="L34" s="57"/>
      <c r="M34" s="57"/>
      <c r="N34" s="57"/>
      <c r="O34" s="57"/>
      <c r="P34" s="57"/>
      <c r="Q34" s="57"/>
      <c r="R34" s="57"/>
      <c r="S34" s="57"/>
      <c r="T34" s="57"/>
      <c r="U34" s="57"/>
      <c r="V34" s="57"/>
      <c r="W34" s="65"/>
      <c r="X34" s="4"/>
      <c r="Y34" s="4"/>
    </row>
    <row r="35" spans="1:25">
      <c r="A35" s="69"/>
      <c r="B35" s="58"/>
      <c r="C35" s="58"/>
      <c r="D35" s="58"/>
      <c r="E35" s="58"/>
      <c r="F35" s="58"/>
      <c r="G35" s="58"/>
      <c r="H35" s="58"/>
      <c r="I35" s="58"/>
      <c r="J35" s="58"/>
      <c r="K35" s="58"/>
      <c r="L35" s="58"/>
      <c r="M35" s="58"/>
      <c r="N35" s="58"/>
      <c r="O35" s="58"/>
      <c r="P35" s="58"/>
      <c r="Q35" s="58"/>
      <c r="R35" s="58"/>
      <c r="S35" s="58"/>
      <c r="T35" s="58"/>
      <c r="U35" s="58"/>
      <c r="V35" s="58"/>
      <c r="W35" s="66"/>
      <c r="X35" s="4"/>
      <c r="Y35" s="4"/>
    </row>
    <row r="36" spans="1:25">
      <c r="A36" s="4"/>
      <c r="B36" s="4"/>
      <c r="C36" s="4"/>
      <c r="D36" s="4"/>
      <c r="E36" s="4"/>
      <c r="F36" s="4"/>
      <c r="G36" s="4"/>
      <c r="H36" s="4"/>
      <c r="I36" s="4"/>
      <c r="K36" s="4"/>
      <c r="L36" s="4"/>
      <c r="M36" s="4"/>
      <c r="N36" s="4"/>
      <c r="O36" s="4"/>
      <c r="P36" s="4"/>
      <c r="Q36" s="4"/>
      <c r="R36" s="4"/>
      <c r="S36" s="4"/>
      <c r="T36" s="4"/>
      <c r="U36" s="4"/>
      <c r="V36" s="4"/>
      <c r="W36" s="4"/>
      <c r="X36" s="4"/>
      <c r="Y36" s="4"/>
    </row>
    <row r="37" spans="1:25">
      <c r="A37" s="4"/>
      <c r="B37" s="4"/>
      <c r="C37" s="4"/>
      <c r="D37" s="4"/>
      <c r="E37" s="4"/>
      <c r="F37" s="4"/>
      <c r="G37" s="4"/>
      <c r="H37" s="4"/>
      <c r="I37" s="4"/>
      <c r="K37" s="4"/>
      <c r="L37" s="4"/>
      <c r="M37" s="4"/>
      <c r="N37" s="4"/>
      <c r="O37" s="4"/>
      <c r="P37" s="4"/>
      <c r="Q37" s="4"/>
      <c r="R37" s="4"/>
      <c r="S37" s="4"/>
      <c r="T37" s="4"/>
      <c r="U37" s="4"/>
      <c r="V37" s="4"/>
      <c r="W37" s="4"/>
      <c r="X37" s="4"/>
      <c r="Y37" s="4"/>
    </row>
    <row r="38" spans="1:25">
      <c r="A38" s="4"/>
      <c r="B38" s="4"/>
      <c r="C38" s="4"/>
      <c r="D38" s="4"/>
      <c r="E38" s="4"/>
      <c r="F38" s="4"/>
      <c r="G38" s="4"/>
      <c r="H38" s="4"/>
      <c r="I38" s="4"/>
      <c r="K38" s="4"/>
      <c r="L38" s="4"/>
      <c r="M38" s="4"/>
      <c r="N38" s="4"/>
      <c r="O38" s="4"/>
      <c r="P38" s="4"/>
      <c r="Q38" s="4"/>
      <c r="R38" s="4"/>
      <c r="S38" s="4"/>
      <c r="T38" s="4"/>
      <c r="U38" s="4"/>
      <c r="V38" s="4"/>
      <c r="W38" s="4"/>
      <c r="X38" s="4"/>
      <c r="Y38" s="4"/>
    </row>
    <row r="39" spans="1:25">
      <c r="A39" s="4"/>
      <c r="B39" s="4"/>
      <c r="C39" s="4"/>
      <c r="D39" s="4"/>
      <c r="E39" s="4"/>
      <c r="F39" s="4"/>
      <c r="G39" s="4"/>
      <c r="H39" s="4"/>
      <c r="I39" s="4"/>
      <c r="K39" s="4"/>
      <c r="L39" s="4"/>
      <c r="M39" s="4"/>
      <c r="N39" s="4"/>
      <c r="O39" s="4"/>
      <c r="P39" s="4"/>
      <c r="Q39" s="4"/>
      <c r="R39" s="4"/>
      <c r="S39" s="4"/>
      <c r="T39" s="4"/>
      <c r="U39" s="4"/>
      <c r="V39" s="4"/>
      <c r="W39" s="4"/>
      <c r="X39" s="4"/>
      <c r="Y39" s="4"/>
    </row>
    <row r="40" spans="1:25">
      <c r="A40" s="4"/>
      <c r="B40" s="4"/>
      <c r="C40" s="4"/>
      <c r="D40" s="4"/>
      <c r="E40" s="4"/>
      <c r="F40" s="4"/>
      <c r="G40" s="4"/>
      <c r="H40" s="4"/>
      <c r="I40" s="4"/>
      <c r="K40" s="4"/>
      <c r="L40" s="4"/>
      <c r="M40" s="4"/>
      <c r="N40" s="4"/>
      <c r="O40" s="4"/>
      <c r="P40" s="4"/>
      <c r="Q40" s="4"/>
      <c r="R40" s="4"/>
      <c r="S40" s="4"/>
      <c r="T40" s="4"/>
      <c r="U40" s="4"/>
      <c r="V40" s="4"/>
      <c r="W40" s="4"/>
      <c r="X40" s="4"/>
      <c r="Y40" s="4"/>
    </row>
    <row r="41" spans="1:25">
      <c r="A41" s="4"/>
      <c r="B41" s="4"/>
      <c r="C41" s="4"/>
      <c r="D41" s="4"/>
      <c r="E41" s="4"/>
      <c r="F41" s="4"/>
      <c r="G41" s="4"/>
      <c r="H41" s="4"/>
      <c r="I41" s="4"/>
      <c r="K41" s="4"/>
      <c r="L41" s="4"/>
      <c r="M41" s="4"/>
      <c r="N41" s="4"/>
      <c r="O41" s="4"/>
      <c r="P41" s="4"/>
      <c r="Q41" s="4"/>
      <c r="R41" s="4"/>
      <c r="S41" s="4"/>
      <c r="T41" s="4"/>
      <c r="U41" s="4"/>
      <c r="V41" s="4"/>
      <c r="W41" s="4"/>
      <c r="X41" s="4"/>
      <c r="Y41" s="4"/>
    </row>
    <row r="42" spans="1:25">
      <c r="A42" s="4"/>
      <c r="B42" s="4"/>
      <c r="C42" s="4"/>
      <c r="D42" s="4"/>
      <c r="E42" s="4"/>
      <c r="F42" s="4"/>
      <c r="G42" s="4"/>
      <c r="H42" s="4"/>
      <c r="I42" s="4"/>
      <c r="K42" s="4"/>
      <c r="L42" s="4"/>
      <c r="M42" s="4"/>
      <c r="N42" s="4"/>
      <c r="O42" s="4"/>
      <c r="P42" s="4"/>
      <c r="Q42" s="4"/>
      <c r="R42" s="4"/>
      <c r="S42" s="4"/>
      <c r="T42" s="4"/>
      <c r="U42" s="4"/>
      <c r="V42" s="4"/>
      <c r="W42" s="4"/>
      <c r="X42" s="4"/>
      <c r="Y42" s="4"/>
    </row>
    <row r="43" spans="1:25">
      <c r="A43" s="4"/>
      <c r="B43" s="4"/>
      <c r="C43" s="4"/>
      <c r="D43" s="4"/>
      <c r="E43" s="4"/>
      <c r="F43" s="4"/>
      <c r="G43" s="4"/>
      <c r="H43" s="4"/>
      <c r="I43" s="4"/>
      <c r="K43" s="4"/>
      <c r="L43" s="4"/>
      <c r="M43" s="4"/>
      <c r="N43" s="4"/>
      <c r="O43" s="4"/>
      <c r="P43" s="4"/>
      <c r="Q43" s="4"/>
      <c r="R43" s="4"/>
      <c r="S43" s="4"/>
      <c r="T43" s="4"/>
      <c r="U43" s="4"/>
      <c r="V43" s="4"/>
      <c r="W43" s="4"/>
      <c r="X43" s="4"/>
      <c r="Y43" s="4"/>
    </row>
    <row r="44" spans="1:25">
      <c r="A44" s="4"/>
      <c r="B44" s="4"/>
      <c r="C44" s="4"/>
      <c r="D44" s="4"/>
      <c r="E44" s="4"/>
      <c r="F44" s="4"/>
      <c r="G44" s="4"/>
      <c r="H44" s="4"/>
      <c r="I44" s="4"/>
      <c r="K44" s="4"/>
      <c r="L44" s="4"/>
      <c r="M44" s="4"/>
      <c r="N44" s="4"/>
      <c r="O44" s="4"/>
      <c r="P44" s="4"/>
      <c r="Q44" s="4"/>
      <c r="R44" s="4"/>
      <c r="S44" s="4"/>
      <c r="T44" s="4"/>
      <c r="U44" s="4"/>
      <c r="V44" s="4"/>
      <c r="W44" s="4"/>
      <c r="X44" s="4"/>
      <c r="Y44" s="4"/>
    </row>
  </sheetData>
  <mergeCells count="181">
    <mergeCell ref="T8:T9"/>
    <mergeCell ref="U8:U9"/>
    <mergeCell ref="V8:V9"/>
    <mergeCell ref="W8:W9"/>
    <mergeCell ref="T6:T7"/>
    <mergeCell ref="U6:U7"/>
    <mergeCell ref="V6:V7"/>
    <mergeCell ref="W6:W7"/>
    <mergeCell ref="B18:B19"/>
    <mergeCell ref="E17:E18"/>
    <mergeCell ref="J17:J18"/>
    <mergeCell ref="F17:F18"/>
    <mergeCell ref="G17:G18"/>
    <mergeCell ref="I17:I18"/>
    <mergeCell ref="H17:H18"/>
    <mergeCell ref="O11:O12"/>
    <mergeCell ref="P11:P12"/>
    <mergeCell ref="Q11:Q12"/>
    <mergeCell ref="R11:R12"/>
    <mergeCell ref="P6:P7"/>
    <mergeCell ref="Q6:Q7"/>
    <mergeCell ref="L6:L7"/>
    <mergeCell ref="M6:M7"/>
    <mergeCell ref="N6:N7"/>
    <mergeCell ref="A18:A19"/>
    <mergeCell ref="L17:L18"/>
    <mergeCell ref="R6:R7"/>
    <mergeCell ref="S6:S7"/>
    <mergeCell ref="O8:O9"/>
    <mergeCell ref="P8:P9"/>
    <mergeCell ref="Q8:Q9"/>
    <mergeCell ref="R8:R9"/>
    <mergeCell ref="S8:S9"/>
    <mergeCell ref="G6:G7"/>
    <mergeCell ref="I6:I7"/>
    <mergeCell ref="F15:F16"/>
    <mergeCell ref="S11:S12"/>
    <mergeCell ref="O15:O16"/>
    <mergeCell ref="P15:P16"/>
    <mergeCell ref="Q15:Q16"/>
    <mergeCell ref="R15:R16"/>
    <mergeCell ref="S15:S16"/>
    <mergeCell ref="O17:O18"/>
    <mergeCell ref="P17:P18"/>
    <mergeCell ref="Q17:Q18"/>
    <mergeCell ref="R17:R18"/>
    <mergeCell ref="S17:S18"/>
    <mergeCell ref="O6:O7"/>
    <mergeCell ref="A27:A28"/>
    <mergeCell ref="L24:L25"/>
    <mergeCell ref="A22:A23"/>
    <mergeCell ref="L20:L21"/>
    <mergeCell ref="I26:I27"/>
    <mergeCell ref="K20:K21"/>
    <mergeCell ref="E24:E25"/>
    <mergeCell ref="E26:E27"/>
    <mergeCell ref="F24:F25"/>
    <mergeCell ref="H24:H25"/>
    <mergeCell ref="B27:B28"/>
    <mergeCell ref="B22:B23"/>
    <mergeCell ref="G24:G25"/>
    <mergeCell ref="H20:H21"/>
    <mergeCell ref="G20:G21"/>
    <mergeCell ref="I20:I21"/>
    <mergeCell ref="F20:F21"/>
    <mergeCell ref="I24:I25"/>
    <mergeCell ref="G26:G27"/>
    <mergeCell ref="F26:F27"/>
    <mergeCell ref="H26:H27"/>
    <mergeCell ref="E20:E21"/>
    <mergeCell ref="J24:J25"/>
    <mergeCell ref="J26:J27"/>
    <mergeCell ref="A13:A14"/>
    <mergeCell ref="L11:L12"/>
    <mergeCell ref="A9:A10"/>
    <mergeCell ref="L8:L9"/>
    <mergeCell ref="I8:I9"/>
    <mergeCell ref="G11:G12"/>
    <mergeCell ref="I11:I12"/>
    <mergeCell ref="B9:B10"/>
    <mergeCell ref="G8:G9"/>
    <mergeCell ref="K11:K12"/>
    <mergeCell ref="E11:E12"/>
    <mergeCell ref="B13:B14"/>
    <mergeCell ref="E8:E9"/>
    <mergeCell ref="F8:F9"/>
    <mergeCell ref="H8:H9"/>
    <mergeCell ref="K8:K9"/>
    <mergeCell ref="M8:M9"/>
    <mergeCell ref="N8:N9"/>
    <mergeCell ref="O3:S3"/>
    <mergeCell ref="T3:W3"/>
    <mergeCell ref="J1:K1"/>
    <mergeCell ref="H2:I2"/>
    <mergeCell ref="A1:B1"/>
    <mergeCell ref="O1:S1"/>
    <mergeCell ref="T1:W1"/>
    <mergeCell ref="A2:B2"/>
    <mergeCell ref="E2:E3"/>
    <mergeCell ref="D1:D2"/>
    <mergeCell ref="O2:S2"/>
    <mergeCell ref="T2:W2"/>
    <mergeCell ref="J2:K3"/>
    <mergeCell ref="F1:G1"/>
    <mergeCell ref="H1:I1"/>
    <mergeCell ref="F2:G2"/>
    <mergeCell ref="J8:J9"/>
    <mergeCell ref="E6:E7"/>
    <mergeCell ref="F6:F7"/>
    <mergeCell ref="H6:H7"/>
    <mergeCell ref="K6:K7"/>
    <mergeCell ref="J6:J7"/>
    <mergeCell ref="E15:E16"/>
    <mergeCell ref="K15:K16"/>
    <mergeCell ref="G15:G16"/>
    <mergeCell ref="I15:I16"/>
    <mergeCell ref="M11:M12"/>
    <mergeCell ref="N11:N12"/>
    <mergeCell ref="F11:F12"/>
    <mergeCell ref="H11:H12"/>
    <mergeCell ref="J11:J12"/>
    <mergeCell ref="L15:L16"/>
    <mergeCell ref="M15:M16"/>
    <mergeCell ref="N15:N16"/>
    <mergeCell ref="H15:H16"/>
    <mergeCell ref="O31:W31"/>
    <mergeCell ref="O30:W30"/>
    <mergeCell ref="M24:M25"/>
    <mergeCell ref="M26:M27"/>
    <mergeCell ref="N24:N25"/>
    <mergeCell ref="K24:K25"/>
    <mergeCell ref="K26:K27"/>
    <mergeCell ref="K17:K18"/>
    <mergeCell ref="M17:M18"/>
    <mergeCell ref="N17:N18"/>
    <mergeCell ref="W26:W27"/>
    <mergeCell ref="O24:O25"/>
    <mergeCell ref="P24:P25"/>
    <mergeCell ref="Q24:Q25"/>
    <mergeCell ref="R24:R25"/>
    <mergeCell ref="S24:S25"/>
    <mergeCell ref="O29:W29"/>
    <mergeCell ref="N26:N27"/>
    <mergeCell ref="L26:L27"/>
    <mergeCell ref="W24:W25"/>
    <mergeCell ref="O26:O27"/>
    <mergeCell ref="P26:P27"/>
    <mergeCell ref="Q26:Q27"/>
    <mergeCell ref="M20:M21"/>
    <mergeCell ref="N20:N21"/>
    <mergeCell ref="J20:J21"/>
    <mergeCell ref="J15:J16"/>
    <mergeCell ref="R26:R27"/>
    <mergeCell ref="S26:S27"/>
    <mergeCell ref="T26:T27"/>
    <mergeCell ref="U26:U27"/>
    <mergeCell ref="V26:V27"/>
    <mergeCell ref="T24:T25"/>
    <mergeCell ref="U24:U25"/>
    <mergeCell ref="V24:V25"/>
    <mergeCell ref="T15:T16"/>
    <mergeCell ref="O20:O21"/>
    <mergeCell ref="P20:P21"/>
    <mergeCell ref="Q20:Q21"/>
    <mergeCell ref="R20:R21"/>
    <mergeCell ref="S20:S21"/>
    <mergeCell ref="T20:T21"/>
    <mergeCell ref="U20:U21"/>
    <mergeCell ref="V20:V21"/>
    <mergeCell ref="W20:W21"/>
    <mergeCell ref="T11:T12"/>
    <mergeCell ref="U11:U12"/>
    <mergeCell ref="V11:V12"/>
    <mergeCell ref="W11:W12"/>
    <mergeCell ref="U15:U16"/>
    <mergeCell ref="V15:V16"/>
    <mergeCell ref="W15:W16"/>
    <mergeCell ref="T17:T18"/>
    <mergeCell ref="U17:U18"/>
    <mergeCell ref="V17:V18"/>
    <mergeCell ref="W17:W18"/>
  </mergeCells>
  <phoneticPr fontId="2" type="noConversion"/>
  <conditionalFormatting sqref="O6:O7 O24:O25 O22">
    <cfRule type="expression" dxfId="467" priority="54">
      <formula>N6&lt;30%</formula>
    </cfRule>
  </conditionalFormatting>
  <conditionalFormatting sqref="O6:P7 O24:P25 O22:P22">
    <cfRule type="expression" dxfId="466" priority="53">
      <formula>AND($N6&gt;=30%,N6&lt;70%)</formula>
    </cfRule>
  </conditionalFormatting>
  <conditionalFormatting sqref="O6:T7 O24:T25 O22:T22">
    <cfRule type="expression" dxfId="465" priority="52">
      <formula>$N6&gt;=70%</formula>
    </cfRule>
  </conditionalFormatting>
  <conditionalFormatting sqref="Q6:Q7 Q24:Q25 Q22">
    <cfRule type="expression" dxfId="464" priority="51">
      <formula>AND($N6&gt;=40%,$N6&lt;70%)</formula>
    </cfRule>
  </conditionalFormatting>
  <conditionalFormatting sqref="R6:R7 R24:R25 R22">
    <cfRule type="expression" dxfId="463" priority="50">
      <formula>AND($N6&gt;=50%,$N6&lt;70%)</formula>
    </cfRule>
  </conditionalFormatting>
  <conditionalFormatting sqref="S6:S7 S24:S25 S22">
    <cfRule type="expression" dxfId="462" priority="49">
      <formula>AND($N6&gt;=60%,$N6&lt;70%)</formula>
    </cfRule>
  </conditionalFormatting>
  <conditionalFormatting sqref="U6:U7 U24:U25 U22">
    <cfRule type="expression" dxfId="461" priority="48">
      <formula>$N6&gt;=80%</formula>
    </cfRule>
  </conditionalFormatting>
  <conditionalFormatting sqref="V6:V7 V24:V25 V22">
    <cfRule type="expression" dxfId="460" priority="47">
      <formula>$N6&gt;=90%</formula>
    </cfRule>
  </conditionalFormatting>
  <conditionalFormatting sqref="W6:W7 W24:W25 W22">
    <cfRule type="expression" dxfId="459" priority="46">
      <formula>$N6&gt;=100%</formula>
    </cfRule>
  </conditionalFormatting>
  <conditionalFormatting sqref="O8:O10 O26:O28 O23 O13:O14 O19">
    <cfRule type="expression" dxfId="458" priority="45">
      <formula>N8&lt;30%</formula>
    </cfRule>
  </conditionalFormatting>
  <conditionalFormatting sqref="O8:P10 O26:P28 O23:P23 O13:P14 O19:P19">
    <cfRule type="expression" dxfId="457" priority="44">
      <formula>AND($N8&gt;=30%,N8&lt;70%)</formula>
    </cfRule>
  </conditionalFormatting>
  <conditionalFormatting sqref="O8:T10 O26:T28 O23:T23 O13:T14 O19:T19">
    <cfRule type="expression" dxfId="456" priority="43">
      <formula>$N8&gt;=70%</formula>
    </cfRule>
  </conditionalFormatting>
  <conditionalFormatting sqref="Q8:Q10 Q26:Q28 Q23 Q13:Q14 Q19">
    <cfRule type="expression" dxfId="455" priority="42">
      <formula>AND($N8&gt;=40%,$N8&lt;70%)</formula>
    </cfRule>
  </conditionalFormatting>
  <conditionalFormatting sqref="R8:R10 R26:R28 R23 R13:R14 R19">
    <cfRule type="expression" dxfId="454" priority="41">
      <formula>AND($N8&gt;=50%,$N8&lt;70%)</formula>
    </cfRule>
  </conditionalFormatting>
  <conditionalFormatting sqref="S8:S10 S26:S28 S23 S13:S14 S19">
    <cfRule type="expression" dxfId="453" priority="40">
      <formula>AND($N8&gt;=60%,$N8&lt;70%)</formula>
    </cfRule>
  </conditionalFormatting>
  <conditionalFormatting sqref="U8:U10 U26:U28 U23 U13:U14 U19">
    <cfRule type="expression" dxfId="452" priority="39">
      <formula>$N8&gt;=80%</formula>
    </cfRule>
  </conditionalFormatting>
  <conditionalFormatting sqref="V8:V10 V26:V28 V23 V13:V14 V19">
    <cfRule type="expression" dxfId="451" priority="38">
      <formula>$N8&gt;=90%</formula>
    </cfRule>
  </conditionalFormatting>
  <conditionalFormatting sqref="W8:W10 W26:W28 W23 W13:W14 W19">
    <cfRule type="expression" dxfId="450" priority="37">
      <formula>$N8&gt;=100%</formula>
    </cfRule>
  </conditionalFormatting>
  <conditionalFormatting sqref="O11:O12">
    <cfRule type="expression" dxfId="449" priority="36">
      <formula>N11&lt;30%</formula>
    </cfRule>
  </conditionalFormatting>
  <conditionalFormatting sqref="O11:P12">
    <cfRule type="expression" dxfId="448" priority="35">
      <formula>AND($N11&gt;=30%,N11&lt;70%)</formula>
    </cfRule>
  </conditionalFormatting>
  <conditionalFormatting sqref="O11:T12">
    <cfRule type="expression" dxfId="447" priority="34">
      <formula>$N11&gt;=70%</formula>
    </cfRule>
  </conditionalFormatting>
  <conditionalFormatting sqref="Q11:Q12">
    <cfRule type="expression" dxfId="446" priority="33">
      <formula>AND($N11&gt;=40%,$N11&lt;70%)</formula>
    </cfRule>
  </conditionalFormatting>
  <conditionalFormatting sqref="R11:R12">
    <cfRule type="expression" dxfId="445" priority="32">
      <formula>AND($N11&gt;=50%,$N11&lt;70%)</formula>
    </cfRule>
  </conditionalFormatting>
  <conditionalFormatting sqref="S11:S12">
    <cfRule type="expression" dxfId="444" priority="31">
      <formula>AND($N11&gt;=60%,$N11&lt;70%)</formula>
    </cfRule>
  </conditionalFormatting>
  <conditionalFormatting sqref="U11:U12">
    <cfRule type="expression" dxfId="443" priority="30">
      <formula>$N11&gt;=80%</formula>
    </cfRule>
  </conditionalFormatting>
  <conditionalFormatting sqref="V11:V12">
    <cfRule type="expression" dxfId="442" priority="29">
      <formula>$N11&gt;=90%</formula>
    </cfRule>
  </conditionalFormatting>
  <conditionalFormatting sqref="W11:W12">
    <cfRule type="expression" dxfId="441" priority="28">
      <formula>$N11&gt;=100%</formula>
    </cfRule>
  </conditionalFormatting>
  <conditionalFormatting sqref="O15:O16">
    <cfRule type="expression" dxfId="440" priority="27">
      <formula>N15&lt;30%</formula>
    </cfRule>
  </conditionalFormatting>
  <conditionalFormatting sqref="O15:P16">
    <cfRule type="expression" dxfId="439" priority="26">
      <formula>AND($N15&gt;=30%,N15&lt;70%)</formula>
    </cfRule>
  </conditionalFormatting>
  <conditionalFormatting sqref="O15:T16">
    <cfRule type="expression" dxfId="438" priority="25">
      <formula>$N15&gt;=70%</formula>
    </cfRule>
  </conditionalFormatting>
  <conditionalFormatting sqref="Q15:Q16">
    <cfRule type="expression" dxfId="437" priority="24">
      <formula>AND($N15&gt;=40%,$N15&lt;70%)</formula>
    </cfRule>
  </conditionalFormatting>
  <conditionalFormatting sqref="R15:R16">
    <cfRule type="expression" dxfId="436" priority="23">
      <formula>AND($N15&gt;=50%,$N15&lt;70%)</formula>
    </cfRule>
  </conditionalFormatting>
  <conditionalFormatting sqref="S15:S16">
    <cfRule type="expression" dxfId="435" priority="22">
      <formula>AND($N15&gt;=60%,$N15&lt;70%)</formula>
    </cfRule>
  </conditionalFormatting>
  <conditionalFormatting sqref="U15:U16">
    <cfRule type="expression" dxfId="434" priority="21">
      <formula>$N15&gt;=80%</formula>
    </cfRule>
  </conditionalFormatting>
  <conditionalFormatting sqref="V15:V16">
    <cfRule type="expression" dxfId="433" priority="20">
      <formula>$N15&gt;=90%</formula>
    </cfRule>
  </conditionalFormatting>
  <conditionalFormatting sqref="W15:W16">
    <cfRule type="expression" dxfId="432" priority="19">
      <formula>$N15&gt;=100%</formula>
    </cfRule>
  </conditionalFormatting>
  <conditionalFormatting sqref="O17:O18">
    <cfRule type="expression" dxfId="431" priority="18">
      <formula>N17&lt;30%</formula>
    </cfRule>
  </conditionalFormatting>
  <conditionalFormatting sqref="O17:P18">
    <cfRule type="expression" dxfId="430" priority="17">
      <formula>AND($N17&gt;=30%,N17&lt;70%)</formula>
    </cfRule>
  </conditionalFormatting>
  <conditionalFormatting sqref="O17:T18">
    <cfRule type="expression" dxfId="429" priority="16">
      <formula>$N17&gt;=70%</formula>
    </cfRule>
  </conditionalFormatting>
  <conditionalFormatting sqref="Q17:Q18">
    <cfRule type="expression" dxfId="428" priority="15">
      <formula>AND($N17&gt;=40%,$N17&lt;70%)</formula>
    </cfRule>
  </conditionalFormatting>
  <conditionalFormatting sqref="R17:R18">
    <cfRule type="expression" dxfId="427" priority="14">
      <formula>AND($N17&gt;=50%,$N17&lt;70%)</formula>
    </cfRule>
  </conditionalFormatting>
  <conditionalFormatting sqref="S17:S18">
    <cfRule type="expression" dxfId="426" priority="13">
      <formula>AND($N17&gt;=60%,$N17&lt;70%)</formula>
    </cfRule>
  </conditionalFormatting>
  <conditionalFormatting sqref="U17:U18">
    <cfRule type="expression" dxfId="425" priority="12">
      <formula>$N17&gt;=80%</formula>
    </cfRule>
  </conditionalFormatting>
  <conditionalFormatting sqref="V17:V18">
    <cfRule type="expression" dxfId="424" priority="11">
      <formula>$N17&gt;=90%</formula>
    </cfRule>
  </conditionalFormatting>
  <conditionalFormatting sqref="W17:W18">
    <cfRule type="expression" dxfId="423" priority="10">
      <formula>$N17&gt;=100%</formula>
    </cfRule>
  </conditionalFormatting>
  <conditionalFormatting sqref="O20:O21">
    <cfRule type="expression" dxfId="422" priority="9">
      <formula>N20&lt;30%</formula>
    </cfRule>
  </conditionalFormatting>
  <conditionalFormatting sqref="O20:P21">
    <cfRule type="expression" dxfId="421" priority="8">
      <formula>AND($N20&gt;=30%,N20&lt;70%)</formula>
    </cfRule>
  </conditionalFormatting>
  <conditionalFormatting sqref="O20:T21">
    <cfRule type="expression" dxfId="420" priority="7">
      <formula>$N20&gt;=70%</formula>
    </cfRule>
  </conditionalFormatting>
  <conditionalFormatting sqref="Q20:Q21">
    <cfRule type="expression" dxfId="419" priority="6">
      <formula>AND($N20&gt;=40%,$N20&lt;70%)</formula>
    </cfRule>
  </conditionalFormatting>
  <conditionalFormatting sqref="R20:R21">
    <cfRule type="expression" dxfId="418" priority="5">
      <formula>AND($N20&gt;=50%,$N20&lt;70%)</formula>
    </cfRule>
  </conditionalFormatting>
  <conditionalFormatting sqref="S20:S21">
    <cfRule type="expression" dxfId="417" priority="4">
      <formula>AND($N20&gt;=60%,$N20&lt;70%)</formula>
    </cfRule>
  </conditionalFormatting>
  <conditionalFormatting sqref="U20:U21">
    <cfRule type="expression" dxfId="416" priority="3">
      <formula>$N20&gt;=80%</formula>
    </cfRule>
  </conditionalFormatting>
  <conditionalFormatting sqref="V20:V21">
    <cfRule type="expression" dxfId="415" priority="2">
      <formula>$N20&gt;=90%</formula>
    </cfRule>
  </conditionalFormatting>
  <conditionalFormatting sqref="W20:W21">
    <cfRule type="expression" dxfId="414" priority="1">
      <formula>$N20&gt;=100%</formula>
    </cfRule>
  </conditionalFormatting>
  <printOptions horizontalCentered="1"/>
  <pageMargins left="0" right="0" top="0.25" bottom="0.61" header="0.24" footer="0.24"/>
  <pageSetup scale="67" orientation="landscape" r:id="rId1"/>
  <headerFooter alignWithMargins="0">
    <oddFooter xml:space="preserve">&amp;L&amp;"Arial,Bold"&amp;A&amp;R&amp;8Page &amp;P of &amp;N
Printed: &amp;D-&amp;T&amp;10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Y44"/>
  <sheetViews>
    <sheetView view="pageBreakPreview" zoomScaleNormal="100" zoomScaleSheetLayoutView="59" workbookViewId="0">
      <selection activeCell="B4" sqref="B4"/>
    </sheetView>
  </sheetViews>
  <sheetFormatPr defaultRowHeight="12.5"/>
  <cols>
    <col min="1" max="2" width="45.54296875" customWidth="1"/>
    <col min="3" max="3" width="13.1796875" customWidth="1"/>
    <col min="4" max="4" width="13.26953125" customWidth="1"/>
    <col min="6" max="7" width="5.1796875" customWidth="1"/>
    <col min="8" max="8" width="4.7265625" customWidth="1"/>
    <col min="9" max="9" width="4.453125" customWidth="1"/>
    <col min="10" max="10" width="4.81640625" style="55" customWidth="1"/>
    <col min="11" max="11" width="4.453125" customWidth="1"/>
    <col min="12" max="12" width="11.1796875" customWidth="1"/>
    <col min="15" max="15" width="4.453125" customWidth="1"/>
    <col min="16" max="16" width="3.453125" customWidth="1"/>
    <col min="17" max="17" width="3" customWidth="1"/>
    <col min="18" max="18" width="3.1796875" customWidth="1"/>
    <col min="19" max="19" width="3.453125" customWidth="1"/>
    <col min="20" max="20" width="3.54296875" customWidth="1"/>
    <col min="21" max="21" width="2.81640625" customWidth="1"/>
    <col min="22" max="22" width="3.26953125" customWidth="1"/>
    <col min="23" max="23" width="2.81640625" customWidth="1"/>
  </cols>
  <sheetData>
    <row r="1" spans="1:25" ht="25.5" customHeight="1">
      <c r="A1" s="1292" t="s">
        <v>871</v>
      </c>
      <c r="B1" s="1030"/>
      <c r="D1" s="1301" t="s">
        <v>47</v>
      </c>
      <c r="E1" s="206"/>
      <c r="F1" s="1359" t="s">
        <v>872</v>
      </c>
      <c r="G1" s="1360"/>
      <c r="H1" s="1359" t="s">
        <v>873</v>
      </c>
      <c r="I1" s="1360"/>
      <c r="J1" s="1267" t="s">
        <v>874</v>
      </c>
      <c r="K1" s="1271"/>
      <c r="L1" s="785" t="s">
        <v>875</v>
      </c>
      <c r="M1" s="68"/>
      <c r="N1" s="49"/>
      <c r="O1" s="1267" t="s">
        <v>916</v>
      </c>
      <c r="P1" s="1267"/>
      <c r="Q1" s="1267"/>
      <c r="R1" s="1267"/>
      <c r="S1" s="1267"/>
      <c r="T1" s="1267" t="s">
        <v>917</v>
      </c>
      <c r="U1" s="1267"/>
      <c r="V1" s="1267"/>
      <c r="W1" s="1271"/>
      <c r="Y1" s="4"/>
    </row>
    <row r="2" spans="1:25" ht="43.15" customHeight="1">
      <c r="A2" s="1293" t="s">
        <v>918</v>
      </c>
      <c r="B2" s="1066"/>
      <c r="C2" s="158"/>
      <c r="D2" s="1302"/>
      <c r="E2" s="1294"/>
      <c r="F2" s="1297" t="s">
        <v>879</v>
      </c>
      <c r="G2" s="1298"/>
      <c r="H2" s="1299" t="s">
        <v>880</v>
      </c>
      <c r="I2" s="1300"/>
      <c r="J2" s="1292" t="s">
        <v>881</v>
      </c>
      <c r="K2" s="1306"/>
      <c r="L2" s="764" t="s">
        <v>807</v>
      </c>
      <c r="M2" s="54"/>
      <c r="N2" s="4" t="s">
        <v>882</v>
      </c>
      <c r="O2" s="1030" t="s">
        <v>919</v>
      </c>
      <c r="P2" s="1030"/>
      <c r="Q2" s="1030"/>
      <c r="R2" s="1030"/>
      <c r="S2" s="1030"/>
      <c r="T2" s="1030" t="s">
        <v>884</v>
      </c>
      <c r="U2" s="1030"/>
      <c r="V2" s="1030"/>
      <c r="W2" s="1306"/>
      <c r="Y2" s="4"/>
    </row>
    <row r="3" spans="1:25" ht="36" customHeight="1">
      <c r="A3" s="527" t="s">
        <v>960</v>
      </c>
      <c r="B3" s="922" t="str">
        <f>CONCATENATE('Supplier Information'!B5)</f>
        <v xml:space="preserve"> </v>
      </c>
      <c r="C3" s="271" t="s">
        <v>51</v>
      </c>
      <c r="D3" s="271" t="s">
        <v>52</v>
      </c>
      <c r="E3" s="1295"/>
      <c r="F3" s="168"/>
      <c r="G3" s="169"/>
      <c r="H3" s="170"/>
      <c r="I3" s="809"/>
      <c r="J3" s="1392"/>
      <c r="K3" s="1393"/>
      <c r="L3" s="764" t="s">
        <v>886</v>
      </c>
      <c r="M3" s="795" t="s">
        <v>809</v>
      </c>
      <c r="N3" s="4" t="s">
        <v>920</v>
      </c>
      <c r="O3" s="1292" t="s">
        <v>888</v>
      </c>
      <c r="P3" s="1030"/>
      <c r="Q3" s="1030"/>
      <c r="R3" s="1030"/>
      <c r="S3" s="1030"/>
      <c r="T3" s="1292" t="s">
        <v>889</v>
      </c>
      <c r="U3" s="1030"/>
      <c r="V3" s="1030"/>
      <c r="W3" s="1306"/>
      <c r="Y3" s="4"/>
    </row>
    <row r="4" spans="1:25" ht="44.25" customHeight="1">
      <c r="A4" s="322" t="s">
        <v>890</v>
      </c>
      <c r="B4" s="322" t="s">
        <v>891</v>
      </c>
      <c r="C4" s="322" t="s">
        <v>921</v>
      </c>
      <c r="D4" s="322" t="s">
        <v>921</v>
      </c>
      <c r="E4" s="128"/>
      <c r="F4" s="234" t="s">
        <v>893</v>
      </c>
      <c r="G4" s="155" t="s">
        <v>894</v>
      </c>
      <c r="H4" s="234" t="s">
        <v>893</v>
      </c>
      <c r="I4" s="155" t="s">
        <v>894</v>
      </c>
      <c r="J4" s="130" t="s">
        <v>893</v>
      </c>
      <c r="K4" s="234" t="s">
        <v>894</v>
      </c>
      <c r="L4" s="124" t="s">
        <v>951</v>
      </c>
      <c r="M4" s="155" t="s">
        <v>896</v>
      </c>
      <c r="N4" s="129" t="s">
        <v>932</v>
      </c>
      <c r="O4" s="87">
        <v>0</v>
      </c>
      <c r="P4" s="236">
        <v>0.3</v>
      </c>
      <c r="Q4" s="199">
        <v>0.4</v>
      </c>
      <c r="R4" s="199">
        <v>0.5</v>
      </c>
      <c r="S4" s="199">
        <v>0.6</v>
      </c>
      <c r="T4" s="237">
        <v>0.7</v>
      </c>
      <c r="U4" s="237">
        <v>0.8</v>
      </c>
      <c r="V4" s="237">
        <v>0.9</v>
      </c>
      <c r="W4" s="238">
        <v>1</v>
      </c>
      <c r="Y4" s="4"/>
    </row>
    <row r="5" spans="1:25" ht="26.5">
      <c r="A5" s="323" t="s">
        <v>1015</v>
      </c>
      <c r="B5" s="260"/>
      <c r="C5" s="260"/>
      <c r="D5" s="260"/>
      <c r="E5" s="70"/>
      <c r="F5" s="59"/>
      <c r="G5" s="59"/>
      <c r="H5" s="59"/>
      <c r="I5" s="59"/>
      <c r="J5" s="59"/>
      <c r="K5" s="53"/>
      <c r="L5" s="59"/>
      <c r="M5" s="53"/>
      <c r="N5" s="59"/>
      <c r="O5" s="59"/>
      <c r="P5" s="59"/>
      <c r="Q5" s="59"/>
      <c r="R5" s="59"/>
      <c r="S5" s="59"/>
      <c r="T5" s="59"/>
      <c r="U5" s="59"/>
      <c r="V5" s="59"/>
      <c r="W5" s="53"/>
      <c r="X5" s="4"/>
      <c r="Y5" s="4"/>
    </row>
    <row r="6" spans="1:25" ht="13.15" customHeight="1">
      <c r="A6" s="296" t="s">
        <v>405</v>
      </c>
      <c r="B6" s="277" t="s">
        <v>406</v>
      </c>
      <c r="C6" s="279" t="s">
        <v>407</v>
      </c>
      <c r="D6" s="277" t="s">
        <v>355</v>
      </c>
      <c r="E6" s="1364" t="s">
        <v>899</v>
      </c>
      <c r="F6" s="1291"/>
      <c r="G6" s="1291"/>
      <c r="H6" s="1291"/>
      <c r="I6" s="1291"/>
      <c r="J6" s="1291"/>
      <c r="K6" s="1342"/>
      <c r="L6" s="1291">
        <v>30</v>
      </c>
      <c r="M6" s="1342">
        <f>'Supplier Self-Audit Fill-in'!H156</f>
        <v>0</v>
      </c>
      <c r="N6" s="1329">
        <f>M6/L6</f>
        <v>0</v>
      </c>
      <c r="O6" s="1267"/>
      <c r="P6" s="1267"/>
      <c r="Q6" s="1267"/>
      <c r="R6" s="1267"/>
      <c r="S6" s="1267"/>
      <c r="T6" s="1267"/>
      <c r="U6" s="1267"/>
      <c r="V6" s="1267"/>
      <c r="W6" s="1271"/>
      <c r="X6" s="4"/>
      <c r="Y6" s="4"/>
    </row>
    <row r="7" spans="1:25">
      <c r="A7" s="277" t="s">
        <v>408</v>
      </c>
      <c r="B7" s="277" t="s">
        <v>409</v>
      </c>
      <c r="C7" s="280" t="s">
        <v>410</v>
      </c>
      <c r="D7" s="280" t="s">
        <v>358</v>
      </c>
      <c r="E7" s="1365"/>
      <c r="F7" s="1291"/>
      <c r="G7" s="1291"/>
      <c r="H7" s="1291"/>
      <c r="I7" s="1291"/>
      <c r="J7" s="1291"/>
      <c r="K7" s="1342"/>
      <c r="L7" s="1291"/>
      <c r="M7" s="1342"/>
      <c r="N7" s="1329"/>
      <c r="O7" s="1268"/>
      <c r="P7" s="1268"/>
      <c r="Q7" s="1268"/>
      <c r="R7" s="1268"/>
      <c r="S7" s="1268"/>
      <c r="T7" s="1268"/>
      <c r="U7" s="1268"/>
      <c r="V7" s="1268"/>
      <c r="W7" s="1272"/>
      <c r="X7" s="4"/>
      <c r="Y7" s="4"/>
    </row>
    <row r="8" spans="1:25" ht="25.5" customHeight="1">
      <c r="A8" s="1062" t="s">
        <v>1016</v>
      </c>
      <c r="B8" s="1062" t="s">
        <v>1017</v>
      </c>
      <c r="C8" s="280"/>
      <c r="D8" s="325">
        <v>8.6</v>
      </c>
      <c r="E8" s="1294" t="s">
        <v>926</v>
      </c>
      <c r="F8" s="1320"/>
      <c r="G8" s="1320"/>
      <c r="H8" s="1352"/>
      <c r="I8" s="1352"/>
      <c r="J8" s="1352"/>
      <c r="K8" s="1348"/>
      <c r="L8" s="1320">
        <v>30</v>
      </c>
      <c r="M8" s="1343"/>
      <c r="N8" s="1391">
        <f>M8/L8</f>
        <v>0</v>
      </c>
      <c r="O8" s="1267"/>
      <c r="P8" s="1267"/>
      <c r="Q8" s="1267"/>
      <c r="R8" s="1267"/>
      <c r="S8" s="1267"/>
      <c r="T8" s="1267"/>
      <c r="U8" s="1267"/>
      <c r="V8" s="1267"/>
      <c r="W8" s="1271"/>
      <c r="X8" s="4"/>
      <c r="Y8" s="4"/>
    </row>
    <row r="9" spans="1:25">
      <c r="A9" s="1062"/>
      <c r="B9" s="1062"/>
      <c r="C9" s="277"/>
      <c r="D9" s="277"/>
      <c r="E9" s="1295"/>
      <c r="F9" s="1320"/>
      <c r="G9" s="1320"/>
      <c r="H9" s="1352"/>
      <c r="I9" s="1352"/>
      <c r="J9" s="1352"/>
      <c r="K9" s="1348"/>
      <c r="L9" s="1320"/>
      <c r="M9" s="1343"/>
      <c r="N9" s="1391"/>
      <c r="O9" s="1268"/>
      <c r="P9" s="1268"/>
      <c r="Q9" s="1268"/>
      <c r="R9" s="1268"/>
      <c r="S9" s="1268"/>
      <c r="T9" s="1268"/>
      <c r="U9" s="1268"/>
      <c r="V9" s="1268"/>
      <c r="W9" s="1272"/>
      <c r="X9" s="4"/>
      <c r="Y9" s="4"/>
    </row>
    <row r="10" spans="1:25">
      <c r="A10" s="1062"/>
      <c r="B10" s="1062"/>
      <c r="C10" s="277"/>
      <c r="D10" s="277"/>
      <c r="E10" s="1394" t="s">
        <v>906</v>
      </c>
      <c r="F10" s="1374"/>
      <c r="G10" s="1374"/>
      <c r="H10" s="1374"/>
      <c r="I10" s="1374"/>
      <c r="J10" s="1374"/>
      <c r="K10" s="1380"/>
      <c r="L10" s="1374">
        <v>30</v>
      </c>
      <c r="M10" s="1380"/>
      <c r="N10" s="1336">
        <f>M10/L10</f>
        <v>0</v>
      </c>
      <c r="O10" s="1267"/>
      <c r="P10" s="1267"/>
      <c r="Q10" s="1267"/>
      <c r="R10" s="1267"/>
      <c r="S10" s="1267"/>
      <c r="T10" s="1267"/>
      <c r="U10" s="1267"/>
      <c r="V10" s="1267"/>
      <c r="W10" s="1271"/>
      <c r="X10" s="4"/>
      <c r="Y10" s="4"/>
    </row>
    <row r="11" spans="1:25">
      <c r="A11" s="1303"/>
      <c r="B11" s="1303"/>
      <c r="C11" s="275"/>
      <c r="D11" s="275"/>
      <c r="E11" s="1395"/>
      <c r="F11" s="1375"/>
      <c r="G11" s="1375"/>
      <c r="H11" s="1375"/>
      <c r="I11" s="1375"/>
      <c r="J11" s="1375"/>
      <c r="K11" s="1381"/>
      <c r="L11" s="1375"/>
      <c r="M11" s="1381"/>
      <c r="N11" s="1337"/>
      <c r="O11" s="1268"/>
      <c r="P11" s="1268"/>
      <c r="Q11" s="1268"/>
      <c r="R11" s="1268"/>
      <c r="S11" s="1268"/>
      <c r="T11" s="1268"/>
      <c r="U11" s="1268"/>
      <c r="V11" s="1268"/>
      <c r="W11" s="1272"/>
      <c r="X11" s="4"/>
      <c r="Y11" s="4"/>
    </row>
    <row r="12" spans="1:25">
      <c r="A12" s="296" t="s">
        <v>414</v>
      </c>
      <c r="B12" s="281" t="s">
        <v>415</v>
      </c>
      <c r="C12" s="284" t="s">
        <v>416</v>
      </c>
      <c r="D12" s="286" t="s">
        <v>417</v>
      </c>
      <c r="E12" s="1364" t="s">
        <v>899</v>
      </c>
      <c r="F12" s="1325"/>
      <c r="G12" s="1325"/>
      <c r="H12" s="1325"/>
      <c r="I12" s="1325"/>
      <c r="J12" s="1291"/>
      <c r="K12" s="1341"/>
      <c r="L12" s="1325">
        <v>30</v>
      </c>
      <c r="M12" s="1342">
        <f>'Supplier Self-Audit Fill-in'!H160</f>
        <v>0</v>
      </c>
      <c r="N12" s="1328">
        <f>M12/L12</f>
        <v>0</v>
      </c>
      <c r="O12" s="1267"/>
      <c r="P12" s="1267"/>
      <c r="Q12" s="1267"/>
      <c r="R12" s="1267"/>
      <c r="S12" s="1267"/>
      <c r="T12" s="1267"/>
      <c r="U12" s="1267"/>
      <c r="V12" s="1267"/>
      <c r="W12" s="1271"/>
      <c r="X12" s="4"/>
      <c r="Y12" s="4"/>
    </row>
    <row r="13" spans="1:25" ht="15.75" customHeight="1">
      <c r="A13" s="281" t="s">
        <v>418</v>
      </c>
      <c r="B13" s="292" t="s">
        <v>1018</v>
      </c>
      <c r="C13" s="293"/>
      <c r="D13" s="293"/>
      <c r="E13" s="1365"/>
      <c r="F13" s="1291"/>
      <c r="G13" s="1291"/>
      <c r="H13" s="1291"/>
      <c r="I13" s="1291"/>
      <c r="J13" s="1291"/>
      <c r="K13" s="1342"/>
      <c r="L13" s="1291"/>
      <c r="M13" s="1342"/>
      <c r="N13" s="1329"/>
      <c r="O13" s="1268"/>
      <c r="P13" s="1268"/>
      <c r="Q13" s="1268"/>
      <c r="R13" s="1268"/>
      <c r="S13" s="1268"/>
      <c r="T13" s="1268"/>
      <c r="U13" s="1268"/>
      <c r="V13" s="1268"/>
      <c r="W13" s="1272"/>
      <c r="X13" s="4"/>
      <c r="Y13" s="4"/>
    </row>
    <row r="14" spans="1:25" ht="31.5" customHeight="1">
      <c r="A14" s="1312" t="s">
        <v>1019</v>
      </c>
      <c r="B14" s="1309" t="s">
        <v>422</v>
      </c>
      <c r="C14" s="281"/>
      <c r="D14" s="281"/>
      <c r="E14" s="1294" t="s">
        <v>926</v>
      </c>
      <c r="F14" s="1320"/>
      <c r="G14" s="1320"/>
      <c r="H14" s="1320"/>
      <c r="I14" s="1320"/>
      <c r="J14" s="1352"/>
      <c r="K14" s="1348"/>
      <c r="L14" s="1320">
        <v>30</v>
      </c>
      <c r="M14" s="1343"/>
      <c r="N14" s="1391">
        <f>M14/L14</f>
        <v>0</v>
      </c>
      <c r="O14" s="1267"/>
      <c r="P14" s="1267"/>
      <c r="Q14" s="1267"/>
      <c r="R14" s="1267"/>
      <c r="S14" s="1267"/>
      <c r="T14" s="1267"/>
      <c r="U14" s="1267"/>
      <c r="V14" s="1267"/>
      <c r="W14" s="1271"/>
      <c r="X14" s="4"/>
      <c r="Y14" s="4"/>
    </row>
    <row r="15" spans="1:25">
      <c r="A15" s="1312"/>
      <c r="B15" s="1309"/>
      <c r="C15" s="328"/>
      <c r="D15" s="328"/>
      <c r="E15" s="1295"/>
      <c r="F15" s="1320"/>
      <c r="G15" s="1320"/>
      <c r="H15" s="1320"/>
      <c r="I15" s="1320"/>
      <c r="J15" s="1352"/>
      <c r="K15" s="1348"/>
      <c r="L15" s="1320"/>
      <c r="M15" s="1343"/>
      <c r="N15" s="1391"/>
      <c r="O15" s="1268"/>
      <c r="P15" s="1268"/>
      <c r="Q15" s="1268"/>
      <c r="R15" s="1268"/>
      <c r="S15" s="1268"/>
      <c r="T15" s="1268"/>
      <c r="U15" s="1268"/>
      <c r="V15" s="1268"/>
      <c r="W15" s="1272"/>
      <c r="X15" s="4"/>
      <c r="Y15" s="4"/>
    </row>
    <row r="16" spans="1:25">
      <c r="A16" s="1312"/>
      <c r="B16" s="1309"/>
      <c r="C16" s="281"/>
      <c r="D16" s="281"/>
      <c r="E16" s="1394" t="s">
        <v>906</v>
      </c>
      <c r="F16" s="1374"/>
      <c r="G16" s="1374"/>
      <c r="H16" s="1374"/>
      <c r="I16" s="1374"/>
      <c r="J16" s="1374"/>
      <c r="K16" s="1380"/>
      <c r="L16" s="1374">
        <v>30</v>
      </c>
      <c r="M16" s="1380"/>
      <c r="N16" s="1336">
        <f>M16/L16</f>
        <v>0</v>
      </c>
      <c r="O16" s="1267"/>
      <c r="P16" s="1267"/>
      <c r="Q16" s="1267"/>
      <c r="R16" s="1267"/>
      <c r="S16" s="1267"/>
      <c r="T16" s="1267"/>
      <c r="U16" s="1267"/>
      <c r="V16" s="1267"/>
      <c r="W16" s="1271"/>
      <c r="X16" s="4"/>
      <c r="Y16" s="4"/>
    </row>
    <row r="17" spans="1:25" ht="24" customHeight="1">
      <c r="A17" s="1313"/>
      <c r="B17" s="1310"/>
      <c r="C17" s="275"/>
      <c r="D17" s="275"/>
      <c r="E17" s="1395"/>
      <c r="F17" s="1375"/>
      <c r="G17" s="1375"/>
      <c r="H17" s="1375"/>
      <c r="I17" s="1375"/>
      <c r="J17" s="1375"/>
      <c r="K17" s="1381"/>
      <c r="L17" s="1375"/>
      <c r="M17" s="1381"/>
      <c r="N17" s="1337"/>
      <c r="O17" s="1268"/>
      <c r="P17" s="1268"/>
      <c r="Q17" s="1268"/>
      <c r="R17" s="1268"/>
      <c r="S17" s="1268"/>
      <c r="T17" s="1268"/>
      <c r="U17" s="1268"/>
      <c r="V17" s="1268"/>
      <c r="W17" s="1272"/>
      <c r="X17" s="4"/>
      <c r="Y17" s="4"/>
    </row>
    <row r="18" spans="1:25" ht="13.15" customHeight="1">
      <c r="A18" s="277" t="s">
        <v>423</v>
      </c>
      <c r="B18" s="281" t="s">
        <v>424</v>
      </c>
      <c r="C18" s="284" t="s">
        <v>425</v>
      </c>
      <c r="D18" s="316" t="s">
        <v>426</v>
      </c>
      <c r="E18" s="1364" t="s">
        <v>899</v>
      </c>
      <c r="F18" s="1325"/>
      <c r="G18" s="1325"/>
      <c r="H18" s="1325"/>
      <c r="I18" s="1325"/>
      <c r="J18" s="1291"/>
      <c r="K18" s="1341"/>
      <c r="L18" s="1325">
        <v>40</v>
      </c>
      <c r="M18" s="1342">
        <f>'Supplier Self-Audit Fill-in'!H164</f>
        <v>0</v>
      </c>
      <c r="N18" s="1328">
        <f>M18/L18</f>
        <v>0</v>
      </c>
      <c r="O18" s="1267"/>
      <c r="P18" s="1267"/>
      <c r="Q18" s="1267"/>
      <c r="R18" s="1267"/>
      <c r="S18" s="1267"/>
      <c r="T18" s="1267"/>
      <c r="U18" s="1267"/>
      <c r="V18" s="1267"/>
      <c r="W18" s="1271"/>
      <c r="X18" s="4"/>
      <c r="Y18" s="4"/>
    </row>
    <row r="19" spans="1:25" ht="13">
      <c r="A19" s="277" t="s">
        <v>427</v>
      </c>
      <c r="B19" s="281" t="s">
        <v>428</v>
      </c>
      <c r="C19" s="283"/>
      <c r="D19" s="281" t="s">
        <v>335</v>
      </c>
      <c r="E19" s="1365"/>
      <c r="F19" s="1291"/>
      <c r="G19" s="1291"/>
      <c r="H19" s="1291"/>
      <c r="I19" s="1291"/>
      <c r="J19" s="1291"/>
      <c r="K19" s="1342"/>
      <c r="L19" s="1291"/>
      <c r="M19" s="1342"/>
      <c r="N19" s="1329"/>
      <c r="O19" s="1268"/>
      <c r="P19" s="1268"/>
      <c r="Q19" s="1268"/>
      <c r="R19" s="1268"/>
      <c r="S19" s="1268"/>
      <c r="T19" s="1268"/>
      <c r="U19" s="1268"/>
      <c r="V19" s="1268"/>
      <c r="W19" s="1272"/>
      <c r="X19" s="4"/>
      <c r="Y19" s="4"/>
    </row>
    <row r="20" spans="1:25" ht="15" customHeight="1">
      <c r="A20" s="295" t="s">
        <v>429</v>
      </c>
      <c r="B20" s="292" t="s">
        <v>1020</v>
      </c>
      <c r="C20" s="281"/>
      <c r="D20" s="281"/>
      <c r="E20" s="1294" t="s">
        <v>926</v>
      </c>
      <c r="F20" s="1320"/>
      <c r="G20" s="1320"/>
      <c r="H20" s="1320"/>
      <c r="I20" s="1320"/>
      <c r="J20" s="1352"/>
      <c r="K20" s="1348"/>
      <c r="L20" s="1320">
        <v>40</v>
      </c>
      <c r="M20" s="1343"/>
      <c r="N20" s="1391">
        <f>M20/L20</f>
        <v>0</v>
      </c>
      <c r="O20" s="1267"/>
      <c r="P20" s="1267"/>
      <c r="Q20" s="1267"/>
      <c r="R20" s="1267"/>
      <c r="S20" s="1267"/>
      <c r="T20" s="1267"/>
      <c r="U20" s="1267"/>
      <c r="V20" s="1267"/>
      <c r="W20" s="1271"/>
      <c r="X20" s="4"/>
      <c r="Y20" s="4"/>
    </row>
    <row r="21" spans="1:25" ht="27" customHeight="1">
      <c r="A21" s="1062" t="s">
        <v>1021</v>
      </c>
      <c r="B21" s="1311" t="s">
        <v>432</v>
      </c>
      <c r="C21" s="320"/>
      <c r="D21" s="320"/>
      <c r="E21" s="1295"/>
      <c r="F21" s="1320"/>
      <c r="G21" s="1320"/>
      <c r="H21" s="1320"/>
      <c r="I21" s="1320"/>
      <c r="J21" s="1352"/>
      <c r="K21" s="1348"/>
      <c r="L21" s="1320"/>
      <c r="M21" s="1343"/>
      <c r="N21" s="1391"/>
      <c r="O21" s="1268"/>
      <c r="P21" s="1268"/>
      <c r="Q21" s="1268"/>
      <c r="R21" s="1268"/>
      <c r="S21" s="1268"/>
      <c r="T21" s="1268"/>
      <c r="U21" s="1268"/>
      <c r="V21" s="1268"/>
      <c r="W21" s="1272"/>
      <c r="X21" s="4"/>
      <c r="Y21" s="4"/>
    </row>
    <row r="22" spans="1:25">
      <c r="A22" s="1062"/>
      <c r="B22" s="1311"/>
      <c r="C22" s="277"/>
      <c r="D22" s="277"/>
      <c r="E22" s="1394" t="s">
        <v>906</v>
      </c>
      <c r="F22" s="1374"/>
      <c r="G22" s="1374"/>
      <c r="H22" s="1374"/>
      <c r="I22" s="1374"/>
      <c r="J22" s="1374"/>
      <c r="K22" s="1380"/>
      <c r="L22" s="1374">
        <v>40</v>
      </c>
      <c r="M22" s="1380"/>
      <c r="N22" s="1260">
        <f>M22/L22</f>
        <v>0</v>
      </c>
      <c r="O22" s="1267"/>
      <c r="P22" s="1267"/>
      <c r="Q22" s="1267"/>
      <c r="R22" s="1267"/>
      <c r="S22" s="1267"/>
      <c r="T22" s="1267"/>
      <c r="U22" s="1267"/>
      <c r="V22" s="1267"/>
      <c r="W22" s="1271"/>
      <c r="X22" s="4"/>
      <c r="Y22" s="4"/>
    </row>
    <row r="23" spans="1:25" ht="23.25" customHeight="1">
      <c r="A23" s="1303"/>
      <c r="B23" s="1361"/>
      <c r="C23" s="275"/>
      <c r="D23" s="275"/>
      <c r="E23" s="1395"/>
      <c r="F23" s="1375"/>
      <c r="G23" s="1375"/>
      <c r="H23" s="1375"/>
      <c r="I23" s="1375"/>
      <c r="J23" s="1375"/>
      <c r="K23" s="1381"/>
      <c r="L23" s="1375"/>
      <c r="M23" s="1381"/>
      <c r="N23" s="1261"/>
      <c r="O23" s="1268"/>
      <c r="P23" s="1268"/>
      <c r="Q23" s="1268"/>
      <c r="R23" s="1268"/>
      <c r="S23" s="1268"/>
      <c r="T23" s="1268"/>
      <c r="U23" s="1268"/>
      <c r="V23" s="1268"/>
      <c r="W23" s="1272"/>
      <c r="X23" s="4"/>
      <c r="Y23" s="4"/>
    </row>
    <row r="24" spans="1:25" ht="26.25" customHeight="1">
      <c r="A24" s="50"/>
      <c r="B24" s="4"/>
      <c r="C24" s="4"/>
      <c r="D24" s="4"/>
      <c r="E24" s="219" t="s">
        <v>899</v>
      </c>
      <c r="F24" s="207">
        <f t="shared" ref="F24:K24" si="0">COUNTA(F6,F12,F18)</f>
        <v>0</v>
      </c>
      <c r="G24" s="207">
        <f t="shared" si="0"/>
        <v>0</v>
      </c>
      <c r="H24" s="207">
        <f t="shared" si="0"/>
        <v>0</v>
      </c>
      <c r="I24" s="207">
        <f t="shared" si="0"/>
        <v>0</v>
      </c>
      <c r="J24" s="207">
        <f t="shared" si="0"/>
        <v>0</v>
      </c>
      <c r="K24" s="787">
        <f t="shared" si="0"/>
        <v>0</v>
      </c>
      <c r="L24" s="212">
        <v>100</v>
      </c>
      <c r="M24" s="213">
        <f>SUM(M6,M12,M18)</f>
        <v>0</v>
      </c>
      <c r="N24" s="202">
        <f>M24/L24</f>
        <v>0</v>
      </c>
      <c r="O24" s="1262" t="s">
        <v>910</v>
      </c>
      <c r="P24" s="1263"/>
      <c r="Q24" s="1263"/>
      <c r="R24" s="1263"/>
      <c r="S24" s="1263"/>
      <c r="T24" s="1263"/>
      <c r="U24" s="1263"/>
      <c r="V24" s="1263"/>
      <c r="W24" s="1264"/>
      <c r="X24" s="4"/>
      <c r="Y24" s="4"/>
    </row>
    <row r="25" spans="1:25" ht="24" customHeight="1">
      <c r="A25" s="50"/>
      <c r="B25" s="4"/>
      <c r="C25" s="4"/>
      <c r="D25" s="4"/>
      <c r="E25" s="793" t="s">
        <v>926</v>
      </c>
      <c r="F25" s="914">
        <f t="shared" ref="F25:K25" si="1">COUNTA(F8,F14,F20)</f>
        <v>0</v>
      </c>
      <c r="G25" s="914">
        <f t="shared" si="1"/>
        <v>0</v>
      </c>
      <c r="H25" s="914">
        <f t="shared" si="1"/>
        <v>0</v>
      </c>
      <c r="I25" s="914">
        <f t="shared" si="1"/>
        <v>0</v>
      </c>
      <c r="J25" s="914">
        <f t="shared" si="1"/>
        <v>0</v>
      </c>
      <c r="K25" s="802">
        <f t="shared" si="1"/>
        <v>0</v>
      </c>
      <c r="L25" s="939">
        <v>100</v>
      </c>
      <c r="M25" s="940">
        <f>SUM(M8,M14,M20)</f>
        <v>0</v>
      </c>
      <c r="N25" s="946">
        <f>M25/L25</f>
        <v>0</v>
      </c>
      <c r="O25" s="1280" t="s">
        <v>947</v>
      </c>
      <c r="P25" s="1281"/>
      <c r="Q25" s="1281"/>
      <c r="R25" s="1281"/>
      <c r="S25" s="1281"/>
      <c r="T25" s="1281"/>
      <c r="U25" s="1281"/>
      <c r="V25" s="1281"/>
      <c r="W25" s="1282"/>
      <c r="X25" s="4"/>
      <c r="Y25" s="4"/>
    </row>
    <row r="26" spans="1:25" ht="26">
      <c r="A26" s="98" t="s">
        <v>912</v>
      </c>
      <c r="B26" s="4"/>
      <c r="C26" s="4"/>
      <c r="D26" s="4"/>
      <c r="E26" s="128" t="s">
        <v>931</v>
      </c>
      <c r="F26" s="165">
        <f t="shared" ref="F26:K26" si="2">COUNTA(F10,F16,F22)</f>
        <v>0</v>
      </c>
      <c r="G26" s="165">
        <f t="shared" si="2"/>
        <v>0</v>
      </c>
      <c r="H26" s="165">
        <f t="shared" si="2"/>
        <v>0</v>
      </c>
      <c r="I26" s="165">
        <f t="shared" si="2"/>
        <v>0</v>
      </c>
      <c r="J26" s="165">
        <f t="shared" si="2"/>
        <v>0</v>
      </c>
      <c r="K26" s="784">
        <f t="shared" si="2"/>
        <v>0</v>
      </c>
      <c r="L26" s="84">
        <v>100</v>
      </c>
      <c r="M26" s="81">
        <f>SUM(M10,M16,M22)</f>
        <v>0</v>
      </c>
      <c r="N26" s="203">
        <f>M26/L26</f>
        <v>0</v>
      </c>
      <c r="O26" s="1049" t="s">
        <v>948</v>
      </c>
      <c r="P26" s="1064"/>
      <c r="Q26" s="1064"/>
      <c r="R26" s="1064"/>
      <c r="S26" s="1064"/>
      <c r="T26" s="1064"/>
      <c r="U26" s="1064"/>
      <c r="V26" s="1064"/>
      <c r="W26" s="1279"/>
      <c r="X26" s="4"/>
      <c r="Y26" s="4"/>
    </row>
    <row r="27" spans="1:25">
      <c r="A27" s="190"/>
      <c r="B27" s="57"/>
      <c r="C27" s="57"/>
      <c r="D27" s="57"/>
      <c r="E27" s="64"/>
      <c r="F27" s="64"/>
      <c r="G27" s="64"/>
      <c r="H27" s="64"/>
      <c r="I27" s="64"/>
      <c r="J27" s="64"/>
      <c r="K27" s="57"/>
      <c r="L27" s="57"/>
      <c r="M27" s="57"/>
      <c r="N27" s="57"/>
      <c r="O27" s="57"/>
      <c r="P27" s="57"/>
      <c r="Q27" s="57"/>
      <c r="R27" s="57"/>
      <c r="S27" s="57"/>
      <c r="T27" s="57"/>
      <c r="U27" s="57"/>
      <c r="V27" s="57"/>
      <c r="W27" s="65"/>
      <c r="X27" s="4"/>
      <c r="Y27" s="4"/>
    </row>
    <row r="28" spans="1:25">
      <c r="A28" s="63"/>
      <c r="B28" s="57"/>
      <c r="C28" s="57"/>
      <c r="D28" s="57"/>
      <c r="E28" s="57"/>
      <c r="F28" s="57"/>
      <c r="G28" s="57"/>
      <c r="H28" s="57"/>
      <c r="I28" s="57"/>
      <c r="J28" s="57"/>
      <c r="K28" s="57"/>
      <c r="L28" s="57"/>
      <c r="M28" s="57"/>
      <c r="N28" s="57"/>
      <c r="O28" s="57"/>
      <c r="P28" s="57"/>
      <c r="Q28" s="57"/>
      <c r="R28" s="57"/>
      <c r="S28" s="57"/>
      <c r="T28" s="57"/>
      <c r="U28" s="57"/>
      <c r="V28" s="57"/>
      <c r="W28" s="65"/>
      <c r="X28" s="4"/>
      <c r="Y28" s="4"/>
    </row>
    <row r="29" spans="1:25">
      <c r="A29" s="63"/>
      <c r="B29" s="57"/>
      <c r="C29" s="57"/>
      <c r="D29" s="57"/>
      <c r="E29" s="57"/>
      <c r="F29" s="57"/>
      <c r="G29" s="57"/>
      <c r="H29" s="57"/>
      <c r="I29" s="57"/>
      <c r="J29" s="57"/>
      <c r="K29" s="57"/>
      <c r="L29" s="57"/>
      <c r="M29" s="57"/>
      <c r="N29" s="57"/>
      <c r="O29" s="57"/>
      <c r="P29" s="57"/>
      <c r="Q29" s="57"/>
      <c r="R29" s="57"/>
      <c r="S29" s="57"/>
      <c r="T29" s="57"/>
      <c r="U29" s="57"/>
      <c r="V29" s="57"/>
      <c r="W29" s="65"/>
      <c r="X29" s="4"/>
      <c r="Y29" s="4"/>
    </row>
    <row r="30" spans="1:25">
      <c r="A30" s="69"/>
      <c r="B30" s="58"/>
      <c r="C30" s="58"/>
      <c r="D30" s="58"/>
      <c r="E30" s="58"/>
      <c r="F30" s="58"/>
      <c r="G30" s="58"/>
      <c r="H30" s="58"/>
      <c r="I30" s="58"/>
      <c r="J30" s="58"/>
      <c r="K30" s="58"/>
      <c r="L30" s="58"/>
      <c r="M30" s="58"/>
      <c r="N30" s="58"/>
      <c r="O30" s="58"/>
      <c r="P30" s="58"/>
      <c r="Q30" s="58"/>
      <c r="R30" s="58"/>
      <c r="S30" s="58"/>
      <c r="T30" s="58"/>
      <c r="U30" s="58"/>
      <c r="V30" s="58"/>
      <c r="W30" s="66"/>
      <c r="X30" s="4"/>
      <c r="Y30" s="4"/>
    </row>
    <row r="31" spans="1:25">
      <c r="A31" s="4"/>
      <c r="B31" s="4"/>
      <c r="C31" s="4"/>
      <c r="D31" s="4"/>
      <c r="E31" s="4"/>
      <c r="F31" s="4"/>
      <c r="G31" s="4"/>
      <c r="H31" s="4"/>
      <c r="I31" s="4"/>
      <c r="K31" s="4"/>
      <c r="L31" s="4"/>
      <c r="M31" s="4"/>
      <c r="N31" s="4"/>
      <c r="O31" s="4"/>
      <c r="P31" s="4"/>
      <c r="Q31" s="4"/>
      <c r="R31" s="4"/>
      <c r="S31" s="4"/>
      <c r="T31" s="4"/>
      <c r="U31" s="4"/>
      <c r="V31" s="4"/>
      <c r="W31" s="4"/>
      <c r="X31" s="4"/>
      <c r="Y31" s="4"/>
    </row>
    <row r="32" spans="1:25">
      <c r="A32" s="4"/>
      <c r="B32" s="4"/>
      <c r="C32" s="4"/>
      <c r="D32" s="4"/>
      <c r="E32" s="4"/>
      <c r="F32" s="4"/>
      <c r="G32" s="4"/>
      <c r="H32" s="4"/>
      <c r="I32" s="4"/>
      <c r="K32" s="4"/>
      <c r="L32" s="4"/>
      <c r="M32" s="4"/>
      <c r="N32" s="4"/>
      <c r="O32" s="4"/>
      <c r="P32" s="4"/>
      <c r="Q32" s="4"/>
      <c r="R32" s="4"/>
      <c r="S32" s="4"/>
      <c r="T32" s="4"/>
      <c r="U32" s="4"/>
      <c r="V32" s="4"/>
      <c r="W32" s="4"/>
      <c r="X32" s="4"/>
      <c r="Y32" s="4"/>
    </row>
    <row r="33" spans="1:25">
      <c r="A33" s="4"/>
      <c r="B33" s="4"/>
      <c r="C33" s="4"/>
      <c r="D33" s="4"/>
      <c r="E33" s="4"/>
      <c r="F33" s="4"/>
      <c r="G33" s="4"/>
      <c r="H33" s="4"/>
      <c r="I33" s="4"/>
      <c r="K33" s="4"/>
      <c r="L33" s="4"/>
      <c r="M33" s="4"/>
      <c r="N33" s="4"/>
      <c r="O33" s="4"/>
      <c r="P33" s="4"/>
      <c r="Q33" s="4"/>
      <c r="R33" s="4"/>
      <c r="S33" s="4"/>
      <c r="T33" s="4"/>
      <c r="U33" s="4"/>
      <c r="V33" s="4"/>
      <c r="W33" s="4"/>
      <c r="X33" s="4"/>
      <c r="Y33" s="4"/>
    </row>
    <row r="34" spans="1:25">
      <c r="A34" s="4"/>
      <c r="B34" s="4"/>
      <c r="C34" s="4"/>
      <c r="D34" s="4"/>
      <c r="E34" s="4"/>
      <c r="F34" s="4"/>
      <c r="G34" s="4"/>
      <c r="H34" s="4"/>
      <c r="I34" s="4"/>
      <c r="K34" s="4"/>
      <c r="L34" s="4"/>
      <c r="M34" s="4"/>
      <c r="N34" s="4"/>
      <c r="O34" s="4"/>
      <c r="P34" s="4"/>
      <c r="Q34" s="4"/>
      <c r="R34" s="4"/>
      <c r="S34" s="4"/>
      <c r="T34" s="4"/>
      <c r="U34" s="4"/>
      <c r="V34" s="4"/>
      <c r="W34" s="4"/>
      <c r="X34" s="4"/>
      <c r="Y34" s="4"/>
    </row>
    <row r="35" spans="1:25">
      <c r="A35" s="4"/>
      <c r="B35" s="4"/>
      <c r="C35" s="4"/>
      <c r="D35" s="4"/>
      <c r="E35" s="4"/>
      <c r="F35" s="4"/>
      <c r="G35" s="4"/>
      <c r="H35" s="4"/>
      <c r="I35" s="4"/>
      <c r="K35" s="4"/>
      <c r="L35" s="4"/>
      <c r="M35" s="4"/>
      <c r="N35" s="4"/>
      <c r="O35" s="4"/>
      <c r="P35" s="4"/>
      <c r="Q35" s="4"/>
      <c r="R35" s="4"/>
      <c r="S35" s="4"/>
      <c r="T35" s="4"/>
      <c r="U35" s="4"/>
      <c r="V35" s="4"/>
      <c r="W35" s="4"/>
      <c r="X35" s="4"/>
      <c r="Y35" s="4"/>
    </row>
    <row r="36" spans="1:25">
      <c r="A36" s="4"/>
      <c r="B36" s="4"/>
      <c r="C36" s="4"/>
      <c r="D36" s="4"/>
      <c r="E36" s="4"/>
      <c r="F36" s="4"/>
      <c r="G36" s="4"/>
      <c r="H36" s="4"/>
      <c r="I36" s="4"/>
      <c r="K36" s="4"/>
      <c r="L36" s="4"/>
      <c r="M36" s="4"/>
      <c r="N36" s="4"/>
      <c r="O36" s="4"/>
      <c r="P36" s="4"/>
      <c r="Q36" s="4"/>
      <c r="R36" s="4"/>
      <c r="S36" s="4"/>
      <c r="T36" s="4"/>
      <c r="U36" s="4"/>
      <c r="V36" s="4"/>
      <c r="W36" s="4"/>
      <c r="X36" s="4"/>
      <c r="Y36" s="4"/>
    </row>
    <row r="37" spans="1:25">
      <c r="A37" s="4"/>
      <c r="B37" s="4"/>
      <c r="C37" s="4"/>
      <c r="D37" s="4"/>
      <c r="E37" s="4"/>
      <c r="F37" s="4"/>
      <c r="G37" s="4"/>
      <c r="H37" s="4"/>
      <c r="I37" s="4"/>
      <c r="K37" s="4"/>
      <c r="L37" s="4"/>
      <c r="M37" s="4"/>
      <c r="N37" s="4"/>
      <c r="O37" s="4"/>
      <c r="P37" s="4"/>
      <c r="Q37" s="4"/>
      <c r="R37" s="4"/>
      <c r="S37" s="4"/>
      <c r="T37" s="4"/>
      <c r="U37" s="4"/>
      <c r="V37" s="4"/>
      <c r="W37" s="4"/>
      <c r="X37" s="4"/>
      <c r="Y37" s="4"/>
    </row>
    <row r="38" spans="1:25">
      <c r="A38" s="4"/>
      <c r="B38" s="4"/>
      <c r="C38" s="4"/>
      <c r="D38" s="4"/>
      <c r="E38" s="4"/>
      <c r="F38" s="4"/>
      <c r="G38" s="4"/>
      <c r="H38" s="4"/>
      <c r="I38" s="4"/>
      <c r="K38" s="4"/>
      <c r="L38" s="4"/>
      <c r="M38" s="4"/>
      <c r="N38" s="4"/>
      <c r="O38" s="4"/>
      <c r="P38" s="4"/>
      <c r="Q38" s="4"/>
      <c r="R38" s="4"/>
      <c r="S38" s="4"/>
      <c r="T38" s="4"/>
      <c r="U38" s="4"/>
      <c r="V38" s="4"/>
      <c r="W38" s="4"/>
      <c r="X38" s="4"/>
      <c r="Y38" s="4"/>
    </row>
    <row r="39" spans="1:25">
      <c r="A39" s="4"/>
      <c r="B39" s="4"/>
      <c r="C39" s="4"/>
      <c r="D39" s="4"/>
      <c r="E39" s="4"/>
      <c r="F39" s="4"/>
      <c r="G39" s="4"/>
      <c r="H39" s="4"/>
      <c r="I39" s="4"/>
      <c r="K39" s="4"/>
      <c r="L39" s="4"/>
      <c r="M39" s="4"/>
      <c r="N39" s="4"/>
      <c r="O39" s="4"/>
      <c r="P39" s="4"/>
      <c r="Q39" s="4"/>
      <c r="R39" s="4"/>
      <c r="S39" s="4"/>
      <c r="T39" s="4"/>
      <c r="U39" s="4"/>
      <c r="V39" s="4"/>
      <c r="W39" s="4"/>
      <c r="X39" s="4"/>
      <c r="Y39" s="4"/>
    </row>
    <row r="40" spans="1:25">
      <c r="A40" s="4"/>
      <c r="B40" s="4"/>
      <c r="C40" s="4"/>
      <c r="D40" s="4"/>
      <c r="E40" s="4"/>
      <c r="F40" s="4"/>
      <c r="G40" s="4"/>
      <c r="H40" s="4"/>
      <c r="I40" s="4"/>
      <c r="K40" s="4"/>
      <c r="L40" s="4"/>
      <c r="M40" s="4"/>
      <c r="N40" s="4"/>
      <c r="O40" s="4"/>
      <c r="P40" s="4"/>
      <c r="Q40" s="4"/>
      <c r="R40" s="4"/>
      <c r="S40" s="4"/>
      <c r="T40" s="4"/>
      <c r="U40" s="4"/>
      <c r="V40" s="4"/>
      <c r="W40" s="4"/>
      <c r="X40" s="4"/>
      <c r="Y40" s="4"/>
    </row>
    <row r="41" spans="1:25">
      <c r="A41" s="4"/>
      <c r="B41" s="4"/>
      <c r="C41" s="4"/>
      <c r="D41" s="4"/>
      <c r="E41" s="4"/>
      <c r="F41" s="4"/>
      <c r="G41" s="4"/>
      <c r="H41" s="4"/>
      <c r="I41" s="4"/>
      <c r="K41" s="4"/>
      <c r="L41" s="4"/>
      <c r="M41" s="4"/>
      <c r="N41" s="4"/>
      <c r="O41" s="4"/>
      <c r="P41" s="4"/>
      <c r="Q41" s="4"/>
      <c r="R41" s="4"/>
      <c r="S41" s="4"/>
      <c r="T41" s="4"/>
      <c r="U41" s="4"/>
      <c r="V41" s="4"/>
      <c r="W41" s="4"/>
      <c r="X41" s="4"/>
      <c r="Y41" s="4"/>
    </row>
    <row r="42" spans="1:25">
      <c r="A42" s="4"/>
      <c r="B42" s="4"/>
      <c r="C42" s="4"/>
      <c r="D42" s="4"/>
      <c r="E42" s="4"/>
      <c r="F42" s="4"/>
      <c r="G42" s="4"/>
      <c r="H42" s="4"/>
      <c r="I42" s="4"/>
      <c r="K42" s="4"/>
      <c r="L42" s="4"/>
      <c r="M42" s="4"/>
      <c r="N42" s="4"/>
      <c r="O42" s="4"/>
      <c r="P42" s="4"/>
      <c r="Q42" s="4"/>
      <c r="R42" s="4"/>
      <c r="S42" s="4"/>
      <c r="T42" s="4"/>
      <c r="U42" s="4"/>
      <c r="V42" s="4"/>
      <c r="W42" s="4"/>
      <c r="X42" s="4"/>
      <c r="Y42" s="4"/>
    </row>
    <row r="43" spans="1:25">
      <c r="A43" s="4"/>
      <c r="B43" s="4"/>
      <c r="C43" s="4"/>
      <c r="D43" s="4"/>
      <c r="E43" s="4"/>
      <c r="F43" s="4"/>
      <c r="G43" s="4"/>
      <c r="H43" s="4"/>
      <c r="I43" s="4"/>
      <c r="K43" s="4"/>
      <c r="L43" s="4"/>
      <c r="M43" s="4"/>
      <c r="N43" s="4"/>
      <c r="O43" s="4"/>
      <c r="P43" s="4"/>
      <c r="Q43" s="4"/>
      <c r="R43" s="4"/>
      <c r="S43" s="4"/>
      <c r="T43" s="4"/>
      <c r="U43" s="4"/>
      <c r="V43" s="4"/>
      <c r="W43" s="4"/>
      <c r="X43" s="4"/>
      <c r="Y43" s="4"/>
    </row>
    <row r="44" spans="1:25">
      <c r="A44" s="4"/>
      <c r="B44" s="4"/>
      <c r="C44" s="4"/>
      <c r="D44" s="4"/>
      <c r="E44" s="4"/>
      <c r="F44" s="4"/>
      <c r="G44" s="4"/>
      <c r="H44" s="4"/>
      <c r="I44" s="4"/>
      <c r="K44" s="4"/>
      <c r="L44" s="4"/>
      <c r="M44" s="4"/>
      <c r="N44" s="4"/>
      <c r="O44" s="4"/>
      <c r="P44" s="4"/>
      <c r="Q44" s="4"/>
      <c r="R44" s="4"/>
      <c r="S44" s="4"/>
      <c r="T44" s="4"/>
      <c r="U44" s="4"/>
      <c r="V44" s="4"/>
      <c r="W44" s="4"/>
      <c r="X44" s="4"/>
      <c r="Y44" s="4"/>
    </row>
  </sheetData>
  <mergeCells count="197">
    <mergeCell ref="T22:T23"/>
    <mergeCell ref="U22:U23"/>
    <mergeCell ref="V22:V23"/>
    <mergeCell ref="W22:W23"/>
    <mergeCell ref="O26:W26"/>
    <mergeCell ref="L20:L21"/>
    <mergeCell ref="M20:M21"/>
    <mergeCell ref="N20:N21"/>
    <mergeCell ref="L22:L23"/>
    <mergeCell ref="M22:M23"/>
    <mergeCell ref="N22:N23"/>
    <mergeCell ref="O24:W24"/>
    <mergeCell ref="O25:W25"/>
    <mergeCell ref="O20:O21"/>
    <mergeCell ref="P20:P21"/>
    <mergeCell ref="Q20:Q21"/>
    <mergeCell ref="R20:R21"/>
    <mergeCell ref="S20:S21"/>
    <mergeCell ref="T20:T21"/>
    <mergeCell ref="U20:U21"/>
    <mergeCell ref="V20:V21"/>
    <mergeCell ref="W20:W21"/>
    <mergeCell ref="O22:O23"/>
    <mergeCell ref="P22:P23"/>
    <mergeCell ref="H22:H23"/>
    <mergeCell ref="F22:F23"/>
    <mergeCell ref="E18:E19"/>
    <mergeCell ref="J18:J19"/>
    <mergeCell ref="K18:K19"/>
    <mergeCell ref="F18:F19"/>
    <mergeCell ref="H18:H19"/>
    <mergeCell ref="I22:I23"/>
    <mergeCell ref="I20:I21"/>
    <mergeCell ref="I18:I19"/>
    <mergeCell ref="G22:G23"/>
    <mergeCell ref="E20:E21"/>
    <mergeCell ref="G18:G19"/>
    <mergeCell ref="E22:E23"/>
    <mergeCell ref="J22:J23"/>
    <mergeCell ref="J20:J21"/>
    <mergeCell ref="K20:K21"/>
    <mergeCell ref="H14:H15"/>
    <mergeCell ref="E6:E7"/>
    <mergeCell ref="F6:F7"/>
    <mergeCell ref="H6:H7"/>
    <mergeCell ref="J6:J7"/>
    <mergeCell ref="I6:I7"/>
    <mergeCell ref="F14:F15"/>
    <mergeCell ref="F12:F13"/>
    <mergeCell ref="E10:E11"/>
    <mergeCell ref="F10:F11"/>
    <mergeCell ref="H10:H11"/>
    <mergeCell ref="J10:J11"/>
    <mergeCell ref="E8:E9"/>
    <mergeCell ref="G14:G15"/>
    <mergeCell ref="G8:G9"/>
    <mergeCell ref="H12:H13"/>
    <mergeCell ref="I14:I15"/>
    <mergeCell ref="I8:I9"/>
    <mergeCell ref="A1:B1"/>
    <mergeCell ref="J1:K1"/>
    <mergeCell ref="O1:S1"/>
    <mergeCell ref="F1:G1"/>
    <mergeCell ref="H1:I1"/>
    <mergeCell ref="J3:K3"/>
    <mergeCell ref="O3:S3"/>
    <mergeCell ref="E14:E15"/>
    <mergeCell ref="H20:H21"/>
    <mergeCell ref="F20:F21"/>
    <mergeCell ref="G20:G21"/>
    <mergeCell ref="A21:A23"/>
    <mergeCell ref="B21:B23"/>
    <mergeCell ref="A14:A17"/>
    <mergeCell ref="B14:B17"/>
    <mergeCell ref="E16:E17"/>
    <mergeCell ref="E12:E13"/>
    <mergeCell ref="A8:A11"/>
    <mergeCell ref="B8:B11"/>
    <mergeCell ref="A2:B2"/>
    <mergeCell ref="E2:E3"/>
    <mergeCell ref="J2:K2"/>
    <mergeCell ref="D1:D2"/>
    <mergeCell ref="G12:G13"/>
    <mergeCell ref="T1:W1"/>
    <mergeCell ref="T2:W2"/>
    <mergeCell ref="U6:U7"/>
    <mergeCell ref="V8:V9"/>
    <mergeCell ref="W8:W9"/>
    <mergeCell ref="U10:U11"/>
    <mergeCell ref="V10:V11"/>
    <mergeCell ref="W6:W7"/>
    <mergeCell ref="O8:O9"/>
    <mergeCell ref="P8:P9"/>
    <mergeCell ref="Q8:Q9"/>
    <mergeCell ref="R8:R9"/>
    <mergeCell ref="S8:S9"/>
    <mergeCell ref="U8:U9"/>
    <mergeCell ref="V6:V7"/>
    <mergeCell ref="P10:P11"/>
    <mergeCell ref="O2:S2"/>
    <mergeCell ref="T8:T9"/>
    <mergeCell ref="T6:T7"/>
    <mergeCell ref="Q6:Q7"/>
    <mergeCell ref="W10:W11"/>
    <mergeCell ref="T3:W3"/>
    <mergeCell ref="S6:S7"/>
    <mergeCell ref="P6:P7"/>
    <mergeCell ref="R6:R7"/>
    <mergeCell ref="O6:O7"/>
    <mergeCell ref="T10:T11"/>
    <mergeCell ref="O10:O11"/>
    <mergeCell ref="S10:S11"/>
    <mergeCell ref="O12:O13"/>
    <mergeCell ref="P12:P13"/>
    <mergeCell ref="Q12:Q13"/>
    <mergeCell ref="R12:R13"/>
    <mergeCell ref="S12:S13"/>
    <mergeCell ref="R14:R15"/>
    <mergeCell ref="U14:U15"/>
    <mergeCell ref="T14:T15"/>
    <mergeCell ref="S14:S15"/>
    <mergeCell ref="P16:P17"/>
    <mergeCell ref="T16:T17"/>
    <mergeCell ref="T18:T19"/>
    <mergeCell ref="Q18:Q19"/>
    <mergeCell ref="V18:V19"/>
    <mergeCell ref="S18:S19"/>
    <mergeCell ref="P14:P15"/>
    <mergeCell ref="V16:V17"/>
    <mergeCell ref="Q16:Q17"/>
    <mergeCell ref="R16:R17"/>
    <mergeCell ref="S16:S17"/>
    <mergeCell ref="Q14:Q15"/>
    <mergeCell ref="W16:W17"/>
    <mergeCell ref="W18:W19"/>
    <mergeCell ref="V14:V15"/>
    <mergeCell ref="T12:T13"/>
    <mergeCell ref="U12:U13"/>
    <mergeCell ref="W14:W15"/>
    <mergeCell ref="V12:V13"/>
    <mergeCell ref="W12:W13"/>
    <mergeCell ref="U16:U17"/>
    <mergeCell ref="U18:U19"/>
    <mergeCell ref="O18:O19"/>
    <mergeCell ref="P18:P19"/>
    <mergeCell ref="N18:N19"/>
    <mergeCell ref="K16:K17"/>
    <mergeCell ref="K22:K23"/>
    <mergeCell ref="L18:L19"/>
    <mergeCell ref="M18:M19"/>
    <mergeCell ref="Q22:Q23"/>
    <mergeCell ref="R22:R23"/>
    <mergeCell ref="S22:S23"/>
    <mergeCell ref="F16:F17"/>
    <mergeCell ref="H16:H17"/>
    <mergeCell ref="G10:G11"/>
    <mergeCell ref="F8:F9"/>
    <mergeCell ref="M16:M17"/>
    <mergeCell ref="R18:R19"/>
    <mergeCell ref="O16:O17"/>
    <mergeCell ref="R10:R11"/>
    <mergeCell ref="Q10:Q11"/>
    <mergeCell ref="G16:G17"/>
    <mergeCell ref="K8:K9"/>
    <mergeCell ref="K10:K11"/>
    <mergeCell ref="J12:J13"/>
    <mergeCell ref="J14:J15"/>
    <mergeCell ref="I16:I17"/>
    <mergeCell ref="K14:K15"/>
    <mergeCell ref="N14:N15"/>
    <mergeCell ref="L14:L15"/>
    <mergeCell ref="M14:M15"/>
    <mergeCell ref="N16:N17"/>
    <mergeCell ref="L16:L17"/>
    <mergeCell ref="J16:J17"/>
    <mergeCell ref="O14:O15"/>
    <mergeCell ref="F2:G2"/>
    <mergeCell ref="H2:I2"/>
    <mergeCell ref="G6:G7"/>
    <mergeCell ref="M6:M7"/>
    <mergeCell ref="N6:N7"/>
    <mergeCell ref="N12:N13"/>
    <mergeCell ref="N10:N11"/>
    <mergeCell ref="L10:L11"/>
    <mergeCell ref="M10:M11"/>
    <mergeCell ref="L8:L9"/>
    <mergeCell ref="M12:M13"/>
    <mergeCell ref="M8:M9"/>
    <mergeCell ref="H8:H9"/>
    <mergeCell ref="I10:I11"/>
    <mergeCell ref="I12:I13"/>
    <mergeCell ref="L12:L13"/>
    <mergeCell ref="N8:N9"/>
    <mergeCell ref="K6:K7"/>
    <mergeCell ref="L6:L7"/>
    <mergeCell ref="J8:J9"/>
    <mergeCell ref="K12:K13"/>
  </mergeCells>
  <phoneticPr fontId="2" type="noConversion"/>
  <conditionalFormatting sqref="O6:O7">
    <cfRule type="expression" dxfId="413" priority="36">
      <formula>N6&lt;30%</formula>
    </cfRule>
  </conditionalFormatting>
  <conditionalFormatting sqref="O6:P7">
    <cfRule type="expression" dxfId="412" priority="35">
      <formula>AND($N6&gt;=30%,N6&lt;70%)</formula>
    </cfRule>
  </conditionalFormatting>
  <conditionalFormatting sqref="O6:T7">
    <cfRule type="expression" dxfId="411" priority="34">
      <formula>$N6&gt;=70%</formula>
    </cfRule>
  </conditionalFormatting>
  <conditionalFormatting sqref="Q6:Q7">
    <cfRule type="expression" dxfId="410" priority="33">
      <formula>AND($N6&gt;=40%,$N6&lt;70%)</formula>
    </cfRule>
  </conditionalFormatting>
  <conditionalFormatting sqref="R6:R7">
    <cfRule type="expression" dxfId="409" priority="32">
      <formula>AND($N6&gt;=50%,$N6&lt;70%)</formula>
    </cfRule>
  </conditionalFormatting>
  <conditionalFormatting sqref="S6:S7">
    <cfRule type="expression" dxfId="408" priority="31">
      <formula>AND($N6&gt;=60%,$N6&lt;70%)</formula>
    </cfRule>
  </conditionalFormatting>
  <conditionalFormatting sqref="U6:U7">
    <cfRule type="expression" dxfId="407" priority="30">
      <formula>$N6&gt;=80%</formula>
    </cfRule>
  </conditionalFormatting>
  <conditionalFormatting sqref="V6:V7">
    <cfRule type="expression" dxfId="406" priority="29">
      <formula>$N6&gt;=90%</formula>
    </cfRule>
  </conditionalFormatting>
  <conditionalFormatting sqref="W6:W7">
    <cfRule type="expression" dxfId="405" priority="28">
      <formula>$N6&gt;=100%</formula>
    </cfRule>
  </conditionalFormatting>
  <conditionalFormatting sqref="O8:O19">
    <cfRule type="expression" dxfId="404" priority="27">
      <formula>N8&lt;30%</formula>
    </cfRule>
  </conditionalFormatting>
  <conditionalFormatting sqref="O8:P19">
    <cfRule type="expression" dxfId="403" priority="26">
      <formula>AND($N8&gt;=30%,N8&lt;70%)</formula>
    </cfRule>
  </conditionalFormatting>
  <conditionalFormatting sqref="O8:T19">
    <cfRule type="expression" dxfId="402" priority="25">
      <formula>$N8&gt;=70%</formula>
    </cfRule>
  </conditionalFormatting>
  <conditionalFormatting sqref="Q8:Q19">
    <cfRule type="expression" dxfId="401" priority="24">
      <formula>AND($N8&gt;=40%,$N8&lt;70%)</formula>
    </cfRule>
  </conditionalFormatting>
  <conditionalFormatting sqref="R8:R19">
    <cfRule type="expression" dxfId="400" priority="23">
      <formula>AND($N8&gt;=50%,$N8&lt;70%)</formula>
    </cfRule>
  </conditionalFormatting>
  <conditionalFormatting sqref="S8:S19">
    <cfRule type="expression" dxfId="399" priority="22">
      <formula>AND($N8&gt;=60%,$N8&lt;70%)</formula>
    </cfRule>
  </conditionalFormatting>
  <conditionalFormatting sqref="U8:U19">
    <cfRule type="expression" dxfId="398" priority="21">
      <formula>$N8&gt;=80%</formula>
    </cfRule>
  </conditionalFormatting>
  <conditionalFormatting sqref="V8:V19">
    <cfRule type="expression" dxfId="397" priority="20">
      <formula>$N8&gt;=90%</formula>
    </cfRule>
  </conditionalFormatting>
  <conditionalFormatting sqref="W8:W19">
    <cfRule type="expression" dxfId="396" priority="19">
      <formula>$N8&gt;=100%</formula>
    </cfRule>
  </conditionalFormatting>
  <conditionalFormatting sqref="O20:O21">
    <cfRule type="expression" dxfId="395" priority="18">
      <formula>N20&lt;30%</formula>
    </cfRule>
  </conditionalFormatting>
  <conditionalFormatting sqref="O20:P21">
    <cfRule type="expression" dxfId="394" priority="17">
      <formula>AND($N20&gt;=30%,N20&lt;70%)</formula>
    </cfRule>
  </conditionalFormatting>
  <conditionalFormatting sqref="O20:T21">
    <cfRule type="expression" dxfId="393" priority="16">
      <formula>$N20&gt;=70%</formula>
    </cfRule>
  </conditionalFormatting>
  <conditionalFormatting sqref="Q20:Q21">
    <cfRule type="expression" dxfId="392" priority="15">
      <formula>AND($N20&gt;=40%,$N20&lt;70%)</formula>
    </cfRule>
  </conditionalFormatting>
  <conditionalFormatting sqref="R20:R21">
    <cfRule type="expression" dxfId="391" priority="14">
      <formula>AND($N20&gt;=50%,$N20&lt;70%)</formula>
    </cfRule>
  </conditionalFormatting>
  <conditionalFormatting sqref="S20:S21">
    <cfRule type="expression" dxfId="390" priority="13">
      <formula>AND($N20&gt;=60%,$N20&lt;70%)</formula>
    </cfRule>
  </conditionalFormatting>
  <conditionalFormatting sqref="U20:U21">
    <cfRule type="expression" dxfId="389" priority="12">
      <formula>$N20&gt;=80%</formula>
    </cfRule>
  </conditionalFormatting>
  <conditionalFormatting sqref="V20:V21">
    <cfRule type="expression" dxfId="388" priority="11">
      <formula>$N20&gt;=90%</formula>
    </cfRule>
  </conditionalFormatting>
  <conditionalFormatting sqref="W20:W21">
    <cfRule type="expression" dxfId="387" priority="10">
      <formula>$N20&gt;=100%</formula>
    </cfRule>
  </conditionalFormatting>
  <conditionalFormatting sqref="O22:O23">
    <cfRule type="expression" dxfId="386" priority="9">
      <formula>N22&lt;30%</formula>
    </cfRule>
  </conditionalFormatting>
  <conditionalFormatting sqref="O22:P23">
    <cfRule type="expression" dxfId="385" priority="8">
      <formula>AND($N22&gt;=30%,N22&lt;70%)</formula>
    </cfRule>
  </conditionalFormatting>
  <conditionalFormatting sqref="O22:T23">
    <cfRule type="expression" dxfId="384" priority="7">
      <formula>$N22&gt;=70%</formula>
    </cfRule>
  </conditionalFormatting>
  <conditionalFormatting sqref="Q22:Q23">
    <cfRule type="expression" dxfId="383" priority="6">
      <formula>AND($N22&gt;=40%,$N22&lt;70%)</formula>
    </cfRule>
  </conditionalFormatting>
  <conditionalFormatting sqref="R22:R23">
    <cfRule type="expression" dxfId="382" priority="5">
      <formula>AND($N22&gt;=50%,$N22&lt;70%)</formula>
    </cfRule>
  </conditionalFormatting>
  <conditionalFormatting sqref="S22:S23">
    <cfRule type="expression" dxfId="381" priority="4">
      <formula>AND($N22&gt;=60%,$N22&lt;70%)</formula>
    </cfRule>
  </conditionalFormatting>
  <conditionalFormatting sqref="U22:U23">
    <cfRule type="expression" dxfId="380" priority="3">
      <formula>$N22&gt;=80%</formula>
    </cfRule>
  </conditionalFormatting>
  <conditionalFormatting sqref="V22:V23">
    <cfRule type="expression" dxfId="379" priority="2">
      <formula>$N22&gt;=90%</formula>
    </cfRule>
  </conditionalFormatting>
  <conditionalFormatting sqref="W22:W23">
    <cfRule type="expression" dxfId="378" priority="1">
      <formula>$N22&gt;=100%</formula>
    </cfRule>
  </conditionalFormatting>
  <printOptions horizontalCentered="1"/>
  <pageMargins left="0" right="0" top="0.25" bottom="0.61" header="0.24" footer="0.24"/>
  <pageSetup scale="64" orientation="landscape" r:id="rId1"/>
  <headerFooter alignWithMargins="0">
    <oddFooter xml:space="preserve">&amp;L&amp;"Arial,Bold"&amp;A&amp;R&amp;8Page &amp;P of &amp;N
Printed: &amp;D-&amp;T&amp;10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Y44"/>
  <sheetViews>
    <sheetView view="pageBreakPreview" zoomScaleNormal="100" zoomScaleSheetLayoutView="49" workbookViewId="0">
      <selection activeCell="B4" sqref="B4"/>
    </sheetView>
  </sheetViews>
  <sheetFormatPr defaultRowHeight="12.5"/>
  <cols>
    <col min="1" max="1" width="53" customWidth="1"/>
    <col min="2" max="2" width="35.54296875" customWidth="1"/>
    <col min="3" max="3" width="14" customWidth="1"/>
    <col min="4" max="4" width="13.26953125" customWidth="1"/>
    <col min="6" max="7" width="5.26953125" customWidth="1"/>
    <col min="8" max="9" width="4.81640625" customWidth="1"/>
    <col min="10" max="10" width="4.81640625" style="55" customWidth="1"/>
    <col min="11" max="11" width="4.453125" customWidth="1"/>
    <col min="12" max="12" width="11.1796875" customWidth="1"/>
    <col min="15" max="15" width="4.453125" customWidth="1"/>
    <col min="16" max="16" width="3.453125" customWidth="1"/>
    <col min="17" max="17" width="3" customWidth="1"/>
    <col min="18" max="18" width="3.1796875" customWidth="1"/>
    <col min="19" max="19" width="3.453125" customWidth="1"/>
    <col min="20" max="20" width="3.54296875" customWidth="1"/>
    <col min="21" max="21" width="2.81640625" customWidth="1"/>
    <col min="22" max="22" width="3.26953125" customWidth="1"/>
    <col min="23" max="23" width="4.81640625" customWidth="1"/>
  </cols>
  <sheetData>
    <row r="1" spans="1:25" ht="28.9" customHeight="1">
      <c r="A1" s="1293" t="s">
        <v>871</v>
      </c>
      <c r="B1" s="1066"/>
      <c r="D1" s="1301" t="s">
        <v>47</v>
      </c>
      <c r="E1" s="206"/>
      <c r="F1" s="1359" t="s">
        <v>872</v>
      </c>
      <c r="G1" s="1360"/>
      <c r="H1" s="1359" t="s">
        <v>873</v>
      </c>
      <c r="I1" s="1360"/>
      <c r="J1" s="1267" t="s">
        <v>874</v>
      </c>
      <c r="K1" s="1271"/>
      <c r="L1" s="785" t="s">
        <v>875</v>
      </c>
      <c r="M1" s="68"/>
      <c r="N1" s="49"/>
      <c r="O1" s="1267" t="s">
        <v>916</v>
      </c>
      <c r="P1" s="1267"/>
      <c r="Q1" s="1267"/>
      <c r="R1" s="1267"/>
      <c r="S1" s="1267"/>
      <c r="T1" s="1267" t="s">
        <v>917</v>
      </c>
      <c r="U1" s="1267"/>
      <c r="V1" s="1267"/>
      <c r="W1" s="1271"/>
      <c r="Y1" s="4"/>
    </row>
    <row r="2" spans="1:25" ht="39.65" customHeight="1">
      <c r="A2" s="1292" t="s">
        <v>918</v>
      </c>
      <c r="B2" s="1030"/>
      <c r="C2" s="158"/>
      <c r="D2" s="1302"/>
      <c r="E2" s="1294"/>
      <c r="F2" s="1297" t="s">
        <v>879</v>
      </c>
      <c r="G2" s="1298"/>
      <c r="H2" s="1299" t="s">
        <v>880</v>
      </c>
      <c r="I2" s="1300"/>
      <c r="J2" s="1292" t="s">
        <v>881</v>
      </c>
      <c r="K2" s="1306"/>
      <c r="L2" s="764" t="s">
        <v>807</v>
      </c>
      <c r="M2" s="54"/>
      <c r="N2" s="4" t="s">
        <v>882</v>
      </c>
      <c r="O2" s="1030" t="s">
        <v>919</v>
      </c>
      <c r="P2" s="1030"/>
      <c r="Q2" s="1030"/>
      <c r="R2" s="1030"/>
      <c r="S2" s="1030"/>
      <c r="T2" s="1030" t="s">
        <v>884</v>
      </c>
      <c r="U2" s="1030"/>
      <c r="V2" s="1030"/>
      <c r="W2" s="1306"/>
      <c r="Y2" s="4"/>
    </row>
    <row r="3" spans="1:25" ht="41.25" customHeight="1">
      <c r="A3" s="527" t="s">
        <v>960</v>
      </c>
      <c r="B3" s="922" t="str">
        <f>CONCATENATE('Supplier Information'!B5)</f>
        <v xml:space="preserve"> </v>
      </c>
      <c r="C3" s="271" t="s">
        <v>51</v>
      </c>
      <c r="D3" s="271" t="s">
        <v>52</v>
      </c>
      <c r="E3" s="1295"/>
      <c r="F3" s="168"/>
      <c r="G3" s="169"/>
      <c r="H3" s="170"/>
      <c r="I3" s="809"/>
      <c r="J3" s="1392"/>
      <c r="K3" s="1393"/>
      <c r="L3" s="764" t="s">
        <v>886</v>
      </c>
      <c r="M3" s="795" t="s">
        <v>809</v>
      </c>
      <c r="N3" s="4" t="s">
        <v>920</v>
      </c>
      <c r="O3" s="1292" t="s">
        <v>1022</v>
      </c>
      <c r="P3" s="1030"/>
      <c r="Q3" s="1030"/>
      <c r="R3" s="1030"/>
      <c r="S3" s="1030"/>
      <c r="T3" s="1292" t="s">
        <v>889</v>
      </c>
      <c r="U3" s="1030"/>
      <c r="V3" s="1030"/>
      <c r="W3" s="1306"/>
      <c r="Y3" s="4"/>
    </row>
    <row r="4" spans="1:25" ht="44.25" customHeight="1">
      <c r="A4" s="322" t="s">
        <v>890</v>
      </c>
      <c r="B4" s="322" t="s">
        <v>891</v>
      </c>
      <c r="C4" s="322" t="s">
        <v>921</v>
      </c>
      <c r="D4" s="322" t="s">
        <v>921</v>
      </c>
      <c r="E4" s="128"/>
      <c r="F4" s="234" t="s">
        <v>893</v>
      </c>
      <c r="G4" s="155" t="s">
        <v>894</v>
      </c>
      <c r="H4" s="234" t="s">
        <v>893</v>
      </c>
      <c r="I4" s="155" t="s">
        <v>894</v>
      </c>
      <c r="J4" s="130" t="s">
        <v>893</v>
      </c>
      <c r="K4" s="234" t="s">
        <v>894</v>
      </c>
      <c r="L4" s="124" t="s">
        <v>951</v>
      </c>
      <c r="M4" s="155" t="s">
        <v>896</v>
      </c>
      <c r="N4" s="129" t="s">
        <v>932</v>
      </c>
      <c r="O4" s="87">
        <v>0</v>
      </c>
      <c r="P4" s="236">
        <v>0.3</v>
      </c>
      <c r="Q4" s="199">
        <v>0.4</v>
      </c>
      <c r="R4" s="199">
        <v>0.5</v>
      </c>
      <c r="S4" s="199">
        <v>0.6</v>
      </c>
      <c r="T4" s="237">
        <v>0.7</v>
      </c>
      <c r="U4" s="237">
        <v>0.8</v>
      </c>
      <c r="V4" s="237">
        <v>0.9</v>
      </c>
      <c r="W4" s="238">
        <v>1</v>
      </c>
      <c r="Y4" s="4"/>
    </row>
    <row r="5" spans="1:25" ht="26.5">
      <c r="A5" s="323" t="s">
        <v>1023</v>
      </c>
      <c r="B5" s="260"/>
      <c r="C5" s="260"/>
      <c r="D5" s="260"/>
      <c r="E5" s="70"/>
      <c r="F5" s="59"/>
      <c r="G5" s="59"/>
      <c r="H5" s="59"/>
      <c r="I5" s="59"/>
      <c r="J5" s="59"/>
      <c r="K5" s="53"/>
      <c r="L5" s="59"/>
      <c r="M5" s="53"/>
      <c r="N5" s="59"/>
      <c r="O5" s="59"/>
      <c r="P5" s="59"/>
      <c r="Q5" s="59"/>
      <c r="R5" s="59"/>
      <c r="S5" s="59"/>
      <c r="T5" s="59"/>
      <c r="U5" s="59"/>
      <c r="V5" s="59"/>
      <c r="W5" s="53"/>
      <c r="X5" s="4"/>
      <c r="Y5" s="4"/>
    </row>
    <row r="6" spans="1:25" ht="15" customHeight="1">
      <c r="A6" s="296" t="s">
        <v>434</v>
      </c>
      <c r="B6" s="277" t="s">
        <v>435</v>
      </c>
      <c r="C6" s="279" t="s">
        <v>436</v>
      </c>
      <c r="D6" s="277" t="s">
        <v>437</v>
      </c>
      <c r="E6" s="1364" t="s">
        <v>899</v>
      </c>
      <c r="F6" s="1291"/>
      <c r="G6" s="1291"/>
      <c r="H6" s="1291"/>
      <c r="I6" s="1291"/>
      <c r="J6" s="1291"/>
      <c r="K6" s="1342"/>
      <c r="L6" s="1266">
        <v>40</v>
      </c>
      <c r="M6" s="1278">
        <f>'Supplier Self-Audit Fill-in'!H170</f>
        <v>0</v>
      </c>
      <c r="N6" s="1329">
        <f>M6/L6</f>
        <v>0</v>
      </c>
      <c r="O6" s="1267"/>
      <c r="P6" s="1267"/>
      <c r="Q6" s="1267"/>
      <c r="R6" s="1267"/>
      <c r="S6" s="1267"/>
      <c r="T6" s="1267"/>
      <c r="U6" s="1267"/>
      <c r="V6" s="1267"/>
      <c r="W6" s="1271"/>
      <c r="X6" s="4"/>
      <c r="Y6" s="4"/>
    </row>
    <row r="7" spans="1:25" ht="15.75" customHeight="1">
      <c r="A7" s="295" t="s">
        <v>1024</v>
      </c>
      <c r="B7" s="277" t="s">
        <v>1025</v>
      </c>
      <c r="C7" s="329"/>
      <c r="D7" s="329"/>
      <c r="E7" s="1365"/>
      <c r="F7" s="1291"/>
      <c r="G7" s="1291"/>
      <c r="H7" s="1291"/>
      <c r="I7" s="1291"/>
      <c r="J7" s="1291"/>
      <c r="K7" s="1342"/>
      <c r="L7" s="1266"/>
      <c r="M7" s="1278"/>
      <c r="N7" s="1329"/>
      <c r="O7" s="1268"/>
      <c r="P7" s="1268"/>
      <c r="Q7" s="1268"/>
      <c r="R7" s="1268"/>
      <c r="S7" s="1268"/>
      <c r="T7" s="1268"/>
      <c r="U7" s="1268"/>
      <c r="V7" s="1268"/>
      <c r="W7" s="1272"/>
      <c r="X7" s="4"/>
      <c r="Y7" s="4"/>
    </row>
    <row r="8" spans="1:25">
      <c r="A8" s="1062" t="s">
        <v>1026</v>
      </c>
      <c r="B8" s="277" t="s">
        <v>440</v>
      </c>
      <c r="C8" s="277"/>
      <c r="D8" s="277"/>
      <c r="E8" s="1294" t="s">
        <v>963</v>
      </c>
      <c r="F8" s="1320"/>
      <c r="G8" s="1320"/>
      <c r="H8" s="1352"/>
      <c r="I8" s="1352"/>
      <c r="J8" s="1352"/>
      <c r="K8" s="1348"/>
      <c r="L8" s="1316">
        <v>40</v>
      </c>
      <c r="M8" s="1276"/>
      <c r="N8" s="1335">
        <f>M8/L8</f>
        <v>0</v>
      </c>
      <c r="O8" s="1267"/>
      <c r="P8" s="1267"/>
      <c r="Q8" s="1267"/>
      <c r="R8" s="1267"/>
      <c r="S8" s="1267"/>
      <c r="T8" s="1267"/>
      <c r="U8" s="1267"/>
      <c r="V8" s="1267"/>
      <c r="W8" s="1271"/>
      <c r="X8" s="4"/>
      <c r="Y8" s="4"/>
    </row>
    <row r="9" spans="1:25" ht="35.25" customHeight="1">
      <c r="A9" s="1062"/>
      <c r="B9" s="1312" t="s">
        <v>1027</v>
      </c>
      <c r="C9" s="277"/>
      <c r="D9" s="277"/>
      <c r="E9" s="1295"/>
      <c r="F9" s="1320"/>
      <c r="G9" s="1320"/>
      <c r="H9" s="1352"/>
      <c r="I9" s="1352"/>
      <c r="J9" s="1352"/>
      <c r="K9" s="1348"/>
      <c r="L9" s="1316"/>
      <c r="M9" s="1276"/>
      <c r="N9" s="1335"/>
      <c r="O9" s="1268"/>
      <c r="P9" s="1268"/>
      <c r="Q9" s="1268"/>
      <c r="R9" s="1268"/>
      <c r="S9" s="1268"/>
      <c r="T9" s="1268"/>
      <c r="U9" s="1268"/>
      <c r="V9" s="1268"/>
      <c r="W9" s="1272"/>
      <c r="X9" s="4"/>
      <c r="Y9" s="4"/>
    </row>
    <row r="10" spans="1:25" ht="29.25" customHeight="1">
      <c r="A10" s="1303"/>
      <c r="B10" s="1313"/>
      <c r="C10" s="275"/>
      <c r="D10" s="275"/>
      <c r="E10" s="128" t="s">
        <v>931</v>
      </c>
      <c r="F10" s="807"/>
      <c r="G10" s="807"/>
      <c r="H10" s="807"/>
      <c r="I10" s="807"/>
      <c r="J10" s="807"/>
      <c r="K10" s="808"/>
      <c r="L10" s="782">
        <v>40</v>
      </c>
      <c r="M10" s="784"/>
      <c r="N10" s="942">
        <f>M10/L10</f>
        <v>0</v>
      </c>
      <c r="O10" s="563"/>
      <c r="P10" s="563"/>
      <c r="Q10" s="563"/>
      <c r="R10" s="563"/>
      <c r="S10" s="563"/>
      <c r="T10" s="563"/>
      <c r="U10" s="563"/>
      <c r="V10" s="563"/>
      <c r="W10" s="564"/>
      <c r="X10" s="4"/>
      <c r="Y10" s="4"/>
    </row>
    <row r="11" spans="1:25">
      <c r="A11" s="296" t="s">
        <v>444</v>
      </c>
      <c r="B11" s="281" t="s">
        <v>445</v>
      </c>
      <c r="C11" s="284" t="s">
        <v>446</v>
      </c>
      <c r="D11" s="281" t="s">
        <v>447</v>
      </c>
      <c r="E11" s="1364" t="s">
        <v>899</v>
      </c>
      <c r="F11" s="1325"/>
      <c r="G11" s="1325"/>
      <c r="H11" s="1325"/>
      <c r="I11" s="1325"/>
      <c r="J11" s="1291"/>
      <c r="K11" s="1341"/>
      <c r="L11" s="1265">
        <v>40</v>
      </c>
      <c r="M11" s="1278">
        <f>'Supplier Self-Audit Fill-in'!H175</f>
        <v>0</v>
      </c>
      <c r="N11" s="1328">
        <f>M11/L11</f>
        <v>0</v>
      </c>
      <c r="O11" s="1267"/>
      <c r="P11" s="1267"/>
      <c r="Q11" s="1267"/>
      <c r="R11" s="1267"/>
      <c r="S11" s="1267"/>
      <c r="T11" s="1267"/>
      <c r="U11" s="1267"/>
      <c r="V11" s="1267"/>
      <c r="W11" s="1271"/>
      <c r="X11" s="4"/>
      <c r="Y11" s="4"/>
    </row>
    <row r="12" spans="1:25">
      <c r="A12" s="281" t="s">
        <v>448</v>
      </c>
      <c r="B12" s="281" t="s">
        <v>449</v>
      </c>
      <c r="C12" s="298" t="s">
        <v>450</v>
      </c>
      <c r="D12" s="300" t="s">
        <v>451</v>
      </c>
      <c r="E12" s="1365"/>
      <c r="F12" s="1291"/>
      <c r="G12" s="1291"/>
      <c r="H12" s="1291"/>
      <c r="I12" s="1291"/>
      <c r="J12" s="1291"/>
      <c r="K12" s="1342"/>
      <c r="L12" s="1266"/>
      <c r="M12" s="1278"/>
      <c r="N12" s="1329"/>
      <c r="O12" s="1268"/>
      <c r="P12" s="1268"/>
      <c r="Q12" s="1268"/>
      <c r="R12" s="1268"/>
      <c r="S12" s="1268"/>
      <c r="T12" s="1268"/>
      <c r="U12" s="1268"/>
      <c r="V12" s="1268"/>
      <c r="W12" s="1272"/>
      <c r="X12" s="4"/>
      <c r="Y12" s="4"/>
    </row>
    <row r="13" spans="1:25" ht="15" customHeight="1">
      <c r="A13" s="292" t="s">
        <v>1028</v>
      </c>
      <c r="B13" s="281" t="s">
        <v>1029</v>
      </c>
      <c r="C13" s="283" t="s">
        <v>454</v>
      </c>
      <c r="D13" s="459" t="s">
        <v>455</v>
      </c>
      <c r="E13" s="1294" t="s">
        <v>963</v>
      </c>
      <c r="F13" s="1320"/>
      <c r="G13" s="1320"/>
      <c r="H13" s="1320"/>
      <c r="I13" s="1320"/>
      <c r="J13" s="1352"/>
      <c r="K13" s="1348"/>
      <c r="L13" s="1316">
        <v>40</v>
      </c>
      <c r="M13" s="1276"/>
      <c r="N13" s="1335">
        <f>M13/L13</f>
        <v>0</v>
      </c>
      <c r="O13" s="1267"/>
      <c r="P13" s="1267"/>
      <c r="Q13" s="1267"/>
      <c r="R13" s="1267"/>
      <c r="S13" s="1267"/>
      <c r="T13" s="1267"/>
      <c r="U13" s="1267"/>
      <c r="V13" s="1267"/>
      <c r="W13" s="1271"/>
      <c r="X13" s="4"/>
      <c r="Y13" s="4"/>
    </row>
    <row r="14" spans="1:25" ht="20.25" customHeight="1">
      <c r="A14" s="277"/>
      <c r="B14" s="281" t="s">
        <v>456</v>
      </c>
      <c r="C14" s="320"/>
      <c r="D14" s="320"/>
      <c r="E14" s="1295"/>
      <c r="F14" s="1320"/>
      <c r="G14" s="1320"/>
      <c r="H14" s="1320"/>
      <c r="I14" s="1320"/>
      <c r="J14" s="1352"/>
      <c r="K14" s="1348"/>
      <c r="L14" s="1316"/>
      <c r="M14" s="1276"/>
      <c r="N14" s="1335"/>
      <c r="O14" s="1268"/>
      <c r="P14" s="1268"/>
      <c r="Q14" s="1268"/>
      <c r="R14" s="1268"/>
      <c r="S14" s="1268"/>
      <c r="T14" s="1268"/>
      <c r="U14" s="1268"/>
      <c r="V14" s="1268"/>
      <c r="W14" s="1272"/>
      <c r="X14" s="4"/>
      <c r="Y14" s="4"/>
    </row>
    <row r="15" spans="1:25" ht="25.5" customHeight="1">
      <c r="A15" s="1062" t="s">
        <v>1030</v>
      </c>
      <c r="B15" s="1312" t="s">
        <v>1031</v>
      </c>
      <c r="C15" s="319"/>
      <c r="D15" s="319"/>
      <c r="E15" s="1396" t="s">
        <v>906</v>
      </c>
      <c r="F15" s="1333"/>
      <c r="G15" s="1333"/>
      <c r="H15" s="1333"/>
      <c r="I15" s="1333"/>
      <c r="J15" s="1333"/>
      <c r="K15" s="1338"/>
      <c r="L15" s="1256">
        <v>40</v>
      </c>
      <c r="M15" s="1258"/>
      <c r="N15" s="1336">
        <f>M15/L15</f>
        <v>0</v>
      </c>
      <c r="O15" s="1267"/>
      <c r="P15" s="1267"/>
      <c r="Q15" s="1267"/>
      <c r="R15" s="1267"/>
      <c r="S15" s="1267"/>
      <c r="T15" s="1267"/>
      <c r="U15" s="1267"/>
      <c r="V15" s="1267"/>
      <c r="W15" s="1271"/>
      <c r="X15" s="4"/>
      <c r="Y15" s="4"/>
    </row>
    <row r="16" spans="1:25" ht="22.5" customHeight="1">
      <c r="A16" s="1303"/>
      <c r="B16" s="1313"/>
      <c r="C16" s="275"/>
      <c r="D16" s="275"/>
      <c r="E16" s="1397"/>
      <c r="F16" s="1334"/>
      <c r="G16" s="1334"/>
      <c r="H16" s="1334"/>
      <c r="I16" s="1334"/>
      <c r="J16" s="1334"/>
      <c r="K16" s="1339"/>
      <c r="L16" s="1257"/>
      <c r="M16" s="1259"/>
      <c r="N16" s="1337"/>
      <c r="O16" s="1268"/>
      <c r="P16" s="1268"/>
      <c r="Q16" s="1268"/>
      <c r="R16" s="1268"/>
      <c r="S16" s="1268"/>
      <c r="T16" s="1268"/>
      <c r="U16" s="1268"/>
      <c r="V16" s="1268"/>
      <c r="W16" s="1272"/>
      <c r="X16" s="4"/>
      <c r="Y16" s="4"/>
    </row>
    <row r="17" spans="1:25">
      <c r="A17" s="277" t="s">
        <v>460</v>
      </c>
      <c r="B17" s="281" t="s">
        <v>461</v>
      </c>
      <c r="C17" s="284" t="s">
        <v>462</v>
      </c>
      <c r="D17" s="281" t="s">
        <v>463</v>
      </c>
      <c r="E17" s="1364" t="s">
        <v>899</v>
      </c>
      <c r="F17" s="1325"/>
      <c r="G17" s="1325"/>
      <c r="H17" s="1325"/>
      <c r="I17" s="1325"/>
      <c r="J17" s="1291"/>
      <c r="K17" s="1341"/>
      <c r="L17" s="1265">
        <v>40</v>
      </c>
      <c r="M17" s="1278">
        <f>'Supplier Self-Audit Fill-in'!H181</f>
        <v>0</v>
      </c>
      <c r="N17" s="1328">
        <f>M17/L17</f>
        <v>0</v>
      </c>
      <c r="O17" s="1267"/>
      <c r="P17" s="1267"/>
      <c r="Q17" s="1267"/>
      <c r="R17" s="1267"/>
      <c r="S17" s="1267"/>
      <c r="T17" s="1267"/>
      <c r="U17" s="1267"/>
      <c r="V17" s="1267"/>
      <c r="W17" s="1271"/>
      <c r="X17" s="4"/>
      <c r="Y17" s="4"/>
    </row>
    <row r="18" spans="1:25" ht="13.5" customHeight="1">
      <c r="A18" s="277" t="s">
        <v>464</v>
      </c>
      <c r="B18" s="292" t="s">
        <v>1032</v>
      </c>
      <c r="C18" s="283" t="s">
        <v>466</v>
      </c>
      <c r="D18" s="281" t="s">
        <v>467</v>
      </c>
      <c r="E18" s="1365"/>
      <c r="F18" s="1291"/>
      <c r="G18" s="1291"/>
      <c r="H18" s="1291"/>
      <c r="I18" s="1291"/>
      <c r="J18" s="1291"/>
      <c r="K18" s="1342"/>
      <c r="L18" s="1266"/>
      <c r="M18" s="1278"/>
      <c r="N18" s="1329"/>
      <c r="O18" s="1268"/>
      <c r="P18" s="1268"/>
      <c r="Q18" s="1268"/>
      <c r="R18" s="1268"/>
      <c r="S18" s="1268"/>
      <c r="T18" s="1268"/>
      <c r="U18" s="1268"/>
      <c r="V18" s="1268"/>
      <c r="W18" s="1272"/>
      <c r="X18" s="4"/>
      <c r="Y18" s="4"/>
    </row>
    <row r="19" spans="1:25">
      <c r="A19" s="277" t="s">
        <v>468</v>
      </c>
      <c r="B19" s="281"/>
      <c r="C19" s="283" t="s">
        <v>227</v>
      </c>
      <c r="D19" s="281" t="s">
        <v>469</v>
      </c>
      <c r="E19" s="1294" t="s">
        <v>963</v>
      </c>
      <c r="F19" s="1320"/>
      <c r="G19" s="1320"/>
      <c r="H19" s="1320"/>
      <c r="I19" s="1320"/>
      <c r="J19" s="1352"/>
      <c r="K19" s="1348"/>
      <c r="L19" s="1316">
        <v>40</v>
      </c>
      <c r="M19" s="1276"/>
      <c r="N19" s="1335">
        <f>M19/L19</f>
        <v>0</v>
      </c>
      <c r="O19" s="1267"/>
      <c r="P19" s="1267"/>
      <c r="Q19" s="1267"/>
      <c r="R19" s="1267"/>
      <c r="S19" s="1267"/>
      <c r="T19" s="1267"/>
      <c r="U19" s="1267"/>
      <c r="V19" s="1267"/>
      <c r="W19" s="1271"/>
      <c r="X19" s="4"/>
      <c r="Y19" s="4"/>
    </row>
    <row r="20" spans="1:25" ht="27" customHeight="1">
      <c r="A20" s="1062" t="s">
        <v>1033</v>
      </c>
      <c r="B20" s="1311" t="s">
        <v>1034</v>
      </c>
      <c r="C20" s="335"/>
      <c r="D20" s="335"/>
      <c r="E20" s="1295"/>
      <c r="F20" s="1320"/>
      <c r="G20" s="1320"/>
      <c r="H20" s="1320"/>
      <c r="I20" s="1320"/>
      <c r="J20" s="1352"/>
      <c r="K20" s="1348"/>
      <c r="L20" s="1316"/>
      <c r="M20" s="1276"/>
      <c r="N20" s="1335"/>
      <c r="O20" s="1268"/>
      <c r="P20" s="1268"/>
      <c r="Q20" s="1268"/>
      <c r="R20" s="1268"/>
      <c r="S20" s="1268"/>
      <c r="T20" s="1268"/>
      <c r="U20" s="1268"/>
      <c r="V20" s="1268"/>
      <c r="W20" s="1272"/>
      <c r="X20" s="4"/>
      <c r="Y20" s="4"/>
    </row>
    <row r="21" spans="1:25" ht="34.5" customHeight="1">
      <c r="A21" s="1303"/>
      <c r="B21" s="1361"/>
      <c r="C21" s="275"/>
      <c r="D21" s="275"/>
      <c r="E21" s="128" t="s">
        <v>931</v>
      </c>
      <c r="F21" s="807"/>
      <c r="G21" s="807"/>
      <c r="H21" s="807"/>
      <c r="I21" s="807"/>
      <c r="J21" s="807"/>
      <c r="K21" s="808"/>
      <c r="L21" s="782">
        <v>40</v>
      </c>
      <c r="M21" s="784"/>
      <c r="N21" s="942">
        <f>M21/L21</f>
        <v>0</v>
      </c>
      <c r="O21" s="560"/>
      <c r="P21" s="560"/>
      <c r="Q21" s="560"/>
      <c r="R21" s="560"/>
      <c r="S21" s="560"/>
      <c r="T21" s="560"/>
      <c r="U21" s="560"/>
      <c r="V21" s="560"/>
      <c r="W21" s="562"/>
      <c r="X21" s="4"/>
      <c r="Y21" s="4"/>
    </row>
    <row r="22" spans="1:25" ht="13.15" customHeight="1">
      <c r="A22" s="296" t="s">
        <v>473</v>
      </c>
      <c r="B22" s="281" t="s">
        <v>474</v>
      </c>
      <c r="C22" s="284" t="s">
        <v>269</v>
      </c>
      <c r="D22" s="293">
        <v>8.6</v>
      </c>
      <c r="E22" s="1364" t="s">
        <v>899</v>
      </c>
      <c r="F22" s="1325"/>
      <c r="G22" s="1325"/>
      <c r="H22" s="1325"/>
      <c r="I22" s="1325"/>
      <c r="J22" s="1291"/>
      <c r="K22" s="1341"/>
      <c r="L22" s="1265">
        <v>40</v>
      </c>
      <c r="M22" s="1278">
        <f>'Supplier Self-Audit Fill-in'!H186</f>
        <v>0</v>
      </c>
      <c r="N22" s="1328">
        <f>M22/L22</f>
        <v>0</v>
      </c>
      <c r="O22" s="1267"/>
      <c r="P22" s="1267"/>
      <c r="Q22" s="1267"/>
      <c r="R22" s="1267"/>
      <c r="S22" s="1267"/>
      <c r="T22" s="1267"/>
      <c r="U22" s="1267"/>
      <c r="V22" s="1267"/>
      <c r="W22" s="1271"/>
      <c r="X22" s="4"/>
      <c r="Y22" s="4"/>
    </row>
    <row r="23" spans="1:25">
      <c r="A23" s="277" t="s">
        <v>475</v>
      </c>
      <c r="B23" s="281" t="s">
        <v>476</v>
      </c>
      <c r="C23" s="281"/>
      <c r="D23" s="281"/>
      <c r="E23" s="1365"/>
      <c r="F23" s="1291"/>
      <c r="G23" s="1291"/>
      <c r="H23" s="1291"/>
      <c r="I23" s="1291"/>
      <c r="J23" s="1291"/>
      <c r="K23" s="1342"/>
      <c r="L23" s="1266"/>
      <c r="M23" s="1278"/>
      <c r="N23" s="1329"/>
      <c r="O23" s="1268"/>
      <c r="P23" s="1268"/>
      <c r="Q23" s="1268"/>
      <c r="R23" s="1268"/>
      <c r="S23" s="1268"/>
      <c r="T23" s="1268"/>
      <c r="U23" s="1268"/>
      <c r="V23" s="1268"/>
      <c r="W23" s="1272"/>
      <c r="X23" s="4"/>
      <c r="Y23" s="4"/>
    </row>
    <row r="24" spans="1:25">
      <c r="A24" s="277" t="s">
        <v>477</v>
      </c>
      <c r="B24" s="281" t="s">
        <v>478</v>
      </c>
      <c r="C24" s="281"/>
      <c r="D24" s="281"/>
      <c r="E24" s="1294" t="s">
        <v>963</v>
      </c>
      <c r="F24" s="1320"/>
      <c r="G24" s="1320"/>
      <c r="H24" s="1320"/>
      <c r="I24" s="1320"/>
      <c r="J24" s="1352"/>
      <c r="K24" s="1348"/>
      <c r="L24" s="1316">
        <v>40</v>
      </c>
      <c r="M24" s="1276"/>
      <c r="N24" s="1335">
        <f>M24/L24</f>
        <v>0</v>
      </c>
      <c r="O24" s="1267"/>
      <c r="P24" s="1267"/>
      <c r="Q24" s="1267"/>
      <c r="R24" s="1267"/>
      <c r="S24" s="1267"/>
      <c r="T24" s="1267"/>
      <c r="U24" s="1267"/>
      <c r="V24" s="1267"/>
      <c r="W24" s="1271"/>
      <c r="X24" s="4"/>
      <c r="Y24" s="4"/>
    </row>
    <row r="25" spans="1:25" ht="15">
      <c r="A25" s="277" t="s">
        <v>479</v>
      </c>
      <c r="B25" s="292" t="s">
        <v>1035</v>
      </c>
      <c r="C25" s="277"/>
      <c r="D25" s="277"/>
      <c r="E25" s="1295"/>
      <c r="F25" s="1320"/>
      <c r="G25" s="1320"/>
      <c r="H25" s="1320"/>
      <c r="I25" s="1320"/>
      <c r="J25" s="1352"/>
      <c r="K25" s="1348"/>
      <c r="L25" s="1316"/>
      <c r="M25" s="1276"/>
      <c r="N25" s="1335"/>
      <c r="O25" s="1268"/>
      <c r="P25" s="1268"/>
      <c r="Q25" s="1268"/>
      <c r="R25" s="1268"/>
      <c r="S25" s="1268"/>
      <c r="T25" s="1268"/>
      <c r="U25" s="1268"/>
      <c r="V25" s="1268"/>
      <c r="W25" s="1272"/>
      <c r="X25" s="4"/>
      <c r="Y25" s="4"/>
    </row>
    <row r="26" spans="1:25" ht="31.5" customHeight="1">
      <c r="A26" s="1062" t="s">
        <v>1036</v>
      </c>
      <c r="B26" s="1309" t="s">
        <v>1037</v>
      </c>
      <c r="C26" s="277"/>
      <c r="D26" s="277"/>
      <c r="E26" s="1396" t="s">
        <v>906</v>
      </c>
      <c r="F26" s="1333"/>
      <c r="G26" s="1333"/>
      <c r="H26" s="1333"/>
      <c r="I26" s="1333"/>
      <c r="J26" s="1333"/>
      <c r="K26" s="1338"/>
      <c r="L26" s="1256">
        <v>40</v>
      </c>
      <c r="M26" s="1258"/>
      <c r="N26" s="1336">
        <f>M26/L26</f>
        <v>0</v>
      </c>
      <c r="O26" s="1267"/>
      <c r="P26" s="1267"/>
      <c r="Q26" s="1267"/>
      <c r="R26" s="1267"/>
      <c r="S26" s="1267"/>
      <c r="T26" s="1267"/>
      <c r="U26" s="1267"/>
      <c r="V26" s="1267"/>
      <c r="W26" s="1271"/>
      <c r="X26" s="4"/>
      <c r="Y26" s="4"/>
    </row>
    <row r="27" spans="1:25" ht="14.25" customHeight="1">
      <c r="A27" s="1303"/>
      <c r="B27" s="1310"/>
      <c r="C27" s="275"/>
      <c r="D27" s="275"/>
      <c r="E27" s="1397"/>
      <c r="F27" s="1334"/>
      <c r="G27" s="1334"/>
      <c r="H27" s="1334"/>
      <c r="I27" s="1334"/>
      <c r="J27" s="1334"/>
      <c r="K27" s="1339"/>
      <c r="L27" s="1257"/>
      <c r="M27" s="1259"/>
      <c r="N27" s="1337"/>
      <c r="O27" s="1268"/>
      <c r="P27" s="1268"/>
      <c r="Q27" s="1268"/>
      <c r="R27" s="1268"/>
      <c r="S27" s="1268"/>
      <c r="T27" s="1268"/>
      <c r="U27" s="1268"/>
      <c r="V27" s="1268"/>
      <c r="W27" s="1272"/>
      <c r="X27" s="4"/>
      <c r="Y27" s="4"/>
    </row>
    <row r="28" spans="1:25">
      <c r="A28" s="277" t="s">
        <v>483</v>
      </c>
      <c r="B28" s="281" t="s">
        <v>484</v>
      </c>
      <c r="C28" s="279" t="s">
        <v>485</v>
      </c>
      <c r="D28" s="277" t="s">
        <v>486</v>
      </c>
      <c r="E28" s="1364" t="s">
        <v>899</v>
      </c>
      <c r="F28" s="1325"/>
      <c r="G28" s="1325"/>
      <c r="H28" s="1325"/>
      <c r="I28" s="1325"/>
      <c r="J28" s="1291"/>
      <c r="K28" s="1341"/>
      <c r="L28" s="1265">
        <v>30</v>
      </c>
      <c r="M28" s="1277">
        <f>'Supplier Self-Audit Fill-in'!H191</f>
        <v>0</v>
      </c>
      <c r="N28" s="1273">
        <f>M28/L28</f>
        <v>0</v>
      </c>
      <c r="O28" s="1267"/>
      <c r="P28" s="1267"/>
      <c r="Q28" s="1267"/>
      <c r="R28" s="1267"/>
      <c r="S28" s="1267"/>
      <c r="T28" s="1267"/>
      <c r="U28" s="1267"/>
      <c r="V28" s="1267"/>
      <c r="W28" s="1271"/>
      <c r="X28" s="4"/>
      <c r="Y28" s="4"/>
    </row>
    <row r="29" spans="1:25">
      <c r="A29" s="277" t="s">
        <v>487</v>
      </c>
      <c r="B29" s="281" t="s">
        <v>488</v>
      </c>
      <c r="C29" s="277"/>
      <c r="D29" s="277"/>
      <c r="E29" s="1365"/>
      <c r="F29" s="1291"/>
      <c r="G29" s="1291"/>
      <c r="H29" s="1291"/>
      <c r="I29" s="1291"/>
      <c r="J29" s="1291"/>
      <c r="K29" s="1342"/>
      <c r="L29" s="1266"/>
      <c r="M29" s="1278"/>
      <c r="N29" s="1274"/>
      <c r="O29" s="1268"/>
      <c r="P29" s="1268"/>
      <c r="Q29" s="1268"/>
      <c r="R29" s="1268"/>
      <c r="S29" s="1268"/>
      <c r="T29" s="1268"/>
      <c r="U29" s="1268"/>
      <c r="V29" s="1268"/>
      <c r="W29" s="1272"/>
      <c r="X29" s="4"/>
      <c r="Y29" s="4"/>
    </row>
    <row r="30" spans="1:25" ht="36.75" customHeight="1">
      <c r="A30" s="1062" t="s">
        <v>1038</v>
      </c>
      <c r="B30" s="1312" t="s">
        <v>1039</v>
      </c>
      <c r="C30" s="277"/>
      <c r="D30" s="277"/>
      <c r="E30" s="793" t="s">
        <v>963</v>
      </c>
      <c r="F30" s="803"/>
      <c r="G30" s="803"/>
      <c r="H30" s="803"/>
      <c r="I30" s="803"/>
      <c r="J30" s="943"/>
      <c r="K30" s="944"/>
      <c r="L30" s="947">
        <v>30</v>
      </c>
      <c r="M30" s="802"/>
      <c r="N30" s="948">
        <f>M30/L30</f>
        <v>0</v>
      </c>
      <c r="O30" s="560"/>
      <c r="P30" s="560"/>
      <c r="Q30" s="560"/>
      <c r="R30" s="560"/>
      <c r="S30" s="560"/>
      <c r="T30" s="560"/>
      <c r="U30" s="560"/>
      <c r="V30" s="560"/>
      <c r="W30" s="562"/>
      <c r="X30" s="4"/>
      <c r="Y30" s="4"/>
    </row>
    <row r="31" spans="1:25" ht="33.75" customHeight="1">
      <c r="A31" s="1303"/>
      <c r="B31" s="1313"/>
      <c r="C31" s="275"/>
      <c r="D31" s="275"/>
      <c r="E31" s="128" t="s">
        <v>931</v>
      </c>
      <c r="F31" s="807"/>
      <c r="G31" s="807"/>
      <c r="H31" s="807"/>
      <c r="I31" s="807"/>
      <c r="J31" s="807"/>
      <c r="K31" s="808"/>
      <c r="L31" s="782">
        <v>30</v>
      </c>
      <c r="M31" s="784"/>
      <c r="N31" s="945">
        <f>M31/L31</f>
        <v>0</v>
      </c>
      <c r="O31" s="560"/>
      <c r="P31" s="560"/>
      <c r="Q31" s="560"/>
      <c r="R31" s="560"/>
      <c r="S31" s="560"/>
      <c r="T31" s="560"/>
      <c r="U31" s="560"/>
      <c r="V31" s="560"/>
      <c r="W31" s="562"/>
      <c r="X31" s="4"/>
      <c r="Y31" s="4"/>
    </row>
    <row r="32" spans="1:25" ht="13.15" customHeight="1">
      <c r="A32" s="277" t="s">
        <v>493</v>
      </c>
      <c r="B32" s="277" t="s">
        <v>494</v>
      </c>
      <c r="C32" s="279" t="s">
        <v>495</v>
      </c>
      <c r="D32" s="460" t="s">
        <v>293</v>
      </c>
      <c r="E32" s="1364" t="s">
        <v>899</v>
      </c>
      <c r="F32" s="1325"/>
      <c r="G32" s="1325"/>
      <c r="H32" s="1325"/>
      <c r="I32" s="1325"/>
      <c r="J32" s="1325"/>
      <c r="K32" s="1341"/>
      <c r="L32" s="1265">
        <v>20</v>
      </c>
      <c r="M32" s="1277">
        <f>'Supplier Self-Audit Fill-in'!H195</f>
        <v>0</v>
      </c>
      <c r="N32" s="1273">
        <f>M32/L32</f>
        <v>0</v>
      </c>
      <c r="O32" s="1267"/>
      <c r="P32" s="1267"/>
      <c r="Q32" s="1267"/>
      <c r="R32" s="1267"/>
      <c r="S32" s="1267"/>
      <c r="T32" s="1267"/>
      <c r="U32" s="1267"/>
      <c r="V32" s="1267"/>
      <c r="W32" s="1271"/>
      <c r="X32" s="4"/>
      <c r="Y32" s="4"/>
    </row>
    <row r="33" spans="1:25" ht="14.25" customHeight="1">
      <c r="A33" s="277" t="s">
        <v>496</v>
      </c>
      <c r="B33" s="295" t="s">
        <v>1040</v>
      </c>
      <c r="C33" s="277"/>
      <c r="D33" s="277"/>
      <c r="E33" s="1365"/>
      <c r="F33" s="1291"/>
      <c r="G33" s="1291"/>
      <c r="H33" s="1291"/>
      <c r="I33" s="1291"/>
      <c r="J33" s="1291"/>
      <c r="K33" s="1342"/>
      <c r="L33" s="1266"/>
      <c r="M33" s="1278"/>
      <c r="N33" s="1274"/>
      <c r="O33" s="1268"/>
      <c r="P33" s="1268"/>
      <c r="Q33" s="1268"/>
      <c r="R33" s="1268"/>
      <c r="S33" s="1268"/>
      <c r="T33" s="1268"/>
      <c r="U33" s="1268"/>
      <c r="V33" s="1268"/>
      <c r="W33" s="1272"/>
      <c r="X33" s="4"/>
      <c r="Y33" s="4"/>
    </row>
    <row r="34" spans="1:25" ht="39" customHeight="1">
      <c r="A34" s="1062" t="s">
        <v>1041</v>
      </c>
      <c r="B34" s="1309" t="s">
        <v>500</v>
      </c>
      <c r="C34" s="277"/>
      <c r="D34" s="277"/>
      <c r="E34" s="793" t="s">
        <v>963</v>
      </c>
      <c r="F34" s="803"/>
      <c r="G34" s="803"/>
      <c r="H34" s="803"/>
      <c r="I34" s="803"/>
      <c r="J34" s="943"/>
      <c r="K34" s="822"/>
      <c r="L34" s="947">
        <v>20</v>
      </c>
      <c r="M34" s="802"/>
      <c r="N34" s="948">
        <f>M34/L34</f>
        <v>0</v>
      </c>
      <c r="O34" s="560"/>
      <c r="P34" s="560"/>
      <c r="Q34" s="560"/>
      <c r="R34" s="560"/>
      <c r="S34" s="560"/>
      <c r="T34" s="560"/>
      <c r="U34" s="560"/>
      <c r="V34" s="560"/>
      <c r="W34" s="562"/>
      <c r="X34" s="4"/>
      <c r="Y34" s="4"/>
    </row>
    <row r="35" spans="1:25" ht="31.5" customHeight="1">
      <c r="A35" s="1303"/>
      <c r="B35" s="1310"/>
      <c r="C35" s="275"/>
      <c r="D35" s="275"/>
      <c r="E35" s="128" t="s">
        <v>931</v>
      </c>
      <c r="F35" s="807"/>
      <c r="G35" s="807"/>
      <c r="H35" s="807"/>
      <c r="I35" s="807"/>
      <c r="J35" s="807"/>
      <c r="K35" s="808"/>
      <c r="L35" s="782">
        <v>20</v>
      </c>
      <c r="M35" s="784"/>
      <c r="N35" s="945">
        <f>M35/L35</f>
        <v>0</v>
      </c>
      <c r="O35" s="560"/>
      <c r="P35" s="560"/>
      <c r="Q35" s="560"/>
      <c r="R35" s="560"/>
      <c r="S35" s="560"/>
      <c r="T35" s="560"/>
      <c r="U35" s="560"/>
      <c r="V35" s="560"/>
      <c r="W35" s="562"/>
      <c r="X35" s="4"/>
      <c r="Y35" s="4"/>
    </row>
    <row r="36" spans="1:25" ht="29.25" customHeight="1">
      <c r="A36" s="50"/>
      <c r="B36" s="4"/>
      <c r="C36" s="4"/>
      <c r="D36" s="4"/>
      <c r="E36" s="219" t="s">
        <v>899</v>
      </c>
      <c r="F36" s="207">
        <f t="shared" ref="F36:K36" si="0">COUNTA(F6,F11,F17,F22,F28,F32)</f>
        <v>0</v>
      </c>
      <c r="G36" s="207">
        <f t="shared" si="0"/>
        <v>0</v>
      </c>
      <c r="H36" s="207">
        <f t="shared" si="0"/>
        <v>0</v>
      </c>
      <c r="I36" s="207">
        <f t="shared" si="0"/>
        <v>0</v>
      </c>
      <c r="J36" s="207">
        <f t="shared" si="0"/>
        <v>0</v>
      </c>
      <c r="K36" s="787">
        <f t="shared" si="0"/>
        <v>0</v>
      </c>
      <c r="L36" s="208">
        <v>210</v>
      </c>
      <c r="M36" s="209">
        <f>SUM(M6,M11,M17,M22,M28,M32)</f>
        <v>0</v>
      </c>
      <c r="N36" s="200">
        <f>M36/L36</f>
        <v>0</v>
      </c>
      <c r="O36" s="1262" t="s">
        <v>910</v>
      </c>
      <c r="P36" s="1263"/>
      <c r="Q36" s="1263"/>
      <c r="R36" s="1263"/>
      <c r="S36" s="1263"/>
      <c r="T36" s="1263"/>
      <c r="U36" s="1263"/>
      <c r="V36" s="1263"/>
      <c r="W36" s="1264"/>
      <c r="X36" s="4"/>
      <c r="Y36" s="4"/>
    </row>
    <row r="37" spans="1:25" ht="26.25" customHeight="1">
      <c r="A37" s="50"/>
      <c r="B37" s="4"/>
      <c r="C37" s="4"/>
      <c r="D37" s="4"/>
      <c r="E37" s="793" t="s">
        <v>963</v>
      </c>
      <c r="F37" s="914">
        <f t="shared" ref="F37:K37" si="1">COUNTA(F8,F13,F19,F24,F30,F34)</f>
        <v>0</v>
      </c>
      <c r="G37" s="914">
        <f t="shared" si="1"/>
        <v>0</v>
      </c>
      <c r="H37" s="914">
        <f t="shared" si="1"/>
        <v>0</v>
      </c>
      <c r="I37" s="914">
        <f t="shared" si="1"/>
        <v>0</v>
      </c>
      <c r="J37" s="914">
        <f t="shared" si="1"/>
        <v>0</v>
      </c>
      <c r="K37" s="802">
        <f t="shared" si="1"/>
        <v>0</v>
      </c>
      <c r="L37" s="915">
        <v>210</v>
      </c>
      <c r="M37" s="916">
        <f>SUM(M8,M13,M19,M24,M30,M34)</f>
        <v>0</v>
      </c>
      <c r="N37" s="187">
        <f>M37/L37</f>
        <v>0</v>
      </c>
      <c r="O37" s="1280" t="s">
        <v>976</v>
      </c>
      <c r="P37" s="1281"/>
      <c r="Q37" s="1281"/>
      <c r="R37" s="1281"/>
      <c r="S37" s="1281"/>
      <c r="T37" s="1281"/>
      <c r="U37" s="1281"/>
      <c r="V37" s="1281"/>
      <c r="W37" s="1282"/>
      <c r="X37" s="4"/>
      <c r="Y37" s="4"/>
    </row>
    <row r="38" spans="1:25" ht="26">
      <c r="A38" s="98" t="s">
        <v>912</v>
      </c>
      <c r="B38" s="4"/>
      <c r="C38" s="4"/>
      <c r="D38" s="4"/>
      <c r="E38" s="128" t="s">
        <v>931</v>
      </c>
      <c r="F38" s="165">
        <f t="shared" ref="F38:K38" si="2">COUNTA(F10,F15,F21,F26,F31,F35)</f>
        <v>0</v>
      </c>
      <c r="G38" s="165">
        <f t="shared" si="2"/>
        <v>0</v>
      </c>
      <c r="H38" s="165">
        <f t="shared" si="2"/>
        <v>0</v>
      </c>
      <c r="I38" s="165">
        <f t="shared" si="2"/>
        <v>0</v>
      </c>
      <c r="J38" s="165">
        <f t="shared" si="2"/>
        <v>0</v>
      </c>
      <c r="K38" s="784">
        <f t="shared" si="2"/>
        <v>0</v>
      </c>
      <c r="L38" s="166">
        <v>210</v>
      </c>
      <c r="M38" s="167">
        <f>SUM(M10,M15,M21,M26,M31,M35)</f>
        <v>0</v>
      </c>
      <c r="N38" s="201">
        <f>M38/L38</f>
        <v>0</v>
      </c>
      <c r="O38" s="1049" t="s">
        <v>913</v>
      </c>
      <c r="P38" s="1064"/>
      <c r="Q38" s="1064"/>
      <c r="R38" s="1064"/>
      <c r="S38" s="1064"/>
      <c r="T38" s="1064"/>
      <c r="U38" s="1064"/>
      <c r="V38" s="1064"/>
      <c r="W38" s="1279"/>
      <c r="X38" s="4"/>
      <c r="Y38" s="4"/>
    </row>
    <row r="39" spans="1:25">
      <c r="A39" s="190"/>
      <c r="B39" s="57"/>
      <c r="C39" s="57"/>
      <c r="D39" s="57"/>
      <c r="E39" s="64"/>
      <c r="F39" s="64"/>
      <c r="G39" s="64"/>
      <c r="H39" s="64"/>
      <c r="I39" s="64"/>
      <c r="J39" s="64"/>
      <c r="K39" s="57"/>
      <c r="L39" s="57"/>
      <c r="M39" s="57"/>
      <c r="N39" s="57"/>
      <c r="O39" s="57"/>
      <c r="P39" s="57"/>
      <c r="Q39" s="57"/>
      <c r="R39" s="57"/>
      <c r="S39" s="57"/>
      <c r="T39" s="57"/>
      <c r="U39" s="57"/>
      <c r="V39" s="57"/>
      <c r="W39" s="65"/>
      <c r="X39" s="4"/>
      <c r="Y39" s="4"/>
    </row>
    <row r="40" spans="1:25">
      <c r="A40" s="69"/>
      <c r="B40" s="58"/>
      <c r="C40" s="58"/>
      <c r="D40" s="58"/>
      <c r="E40" s="58"/>
      <c r="F40" s="58"/>
      <c r="G40" s="58"/>
      <c r="H40" s="58"/>
      <c r="I40" s="58"/>
      <c r="J40" s="58"/>
      <c r="K40" s="58"/>
      <c r="L40" s="58"/>
      <c r="M40" s="58"/>
      <c r="N40" s="58"/>
      <c r="O40" s="58"/>
      <c r="P40" s="58"/>
      <c r="Q40" s="58"/>
      <c r="R40" s="58"/>
      <c r="S40" s="58"/>
      <c r="T40" s="58"/>
      <c r="U40" s="58"/>
      <c r="V40" s="58"/>
      <c r="W40" s="66"/>
      <c r="X40" s="4"/>
      <c r="Y40" s="4"/>
    </row>
    <row r="41" spans="1:25">
      <c r="A41" s="4"/>
      <c r="B41" s="4"/>
      <c r="C41" s="4"/>
      <c r="D41" s="4"/>
      <c r="E41" s="4"/>
      <c r="F41" s="4"/>
      <c r="G41" s="4"/>
      <c r="H41" s="4"/>
      <c r="I41" s="4"/>
      <c r="K41" s="4"/>
      <c r="L41" s="4"/>
      <c r="M41" s="4"/>
      <c r="N41" s="4"/>
      <c r="O41" s="4"/>
      <c r="P41" s="4"/>
      <c r="Q41" s="4"/>
      <c r="R41" s="4"/>
      <c r="S41" s="4"/>
      <c r="T41" s="4"/>
      <c r="U41" s="4"/>
      <c r="V41" s="4"/>
      <c r="W41" s="4"/>
      <c r="X41" s="4"/>
      <c r="Y41" s="4"/>
    </row>
    <row r="42" spans="1:25">
      <c r="A42" s="4"/>
      <c r="B42" s="4"/>
      <c r="C42" s="4"/>
      <c r="D42" s="4"/>
      <c r="E42" s="4"/>
      <c r="F42" s="4"/>
      <c r="G42" s="4"/>
      <c r="H42" s="4"/>
      <c r="I42" s="4"/>
      <c r="K42" s="4"/>
      <c r="L42" s="4"/>
      <c r="M42" s="4"/>
      <c r="N42" s="4"/>
      <c r="O42" s="4"/>
      <c r="P42" s="4"/>
      <c r="Q42" s="4"/>
      <c r="R42" s="4"/>
      <c r="S42" s="4"/>
      <c r="T42" s="4"/>
      <c r="U42" s="4"/>
      <c r="V42" s="4"/>
      <c r="W42" s="4"/>
      <c r="X42" s="4"/>
      <c r="Y42" s="4"/>
    </row>
    <row r="43" spans="1:25">
      <c r="A43" s="4"/>
      <c r="B43" s="4"/>
      <c r="C43" s="4"/>
      <c r="D43" s="4"/>
      <c r="E43" s="4"/>
      <c r="F43" s="4"/>
      <c r="G43" s="4"/>
      <c r="H43" s="4"/>
      <c r="I43" s="4"/>
      <c r="K43" s="4"/>
      <c r="L43" s="4"/>
      <c r="M43" s="4"/>
      <c r="N43" s="4"/>
      <c r="O43" s="4"/>
      <c r="P43" s="4"/>
      <c r="Q43" s="4"/>
      <c r="R43" s="4"/>
      <c r="S43" s="4"/>
      <c r="T43" s="4"/>
      <c r="U43" s="4"/>
      <c r="V43" s="4"/>
      <c r="W43" s="4"/>
      <c r="X43" s="4"/>
      <c r="Y43" s="4"/>
    </row>
    <row r="44" spans="1:25">
      <c r="A44" s="4"/>
      <c r="B44" s="4"/>
      <c r="C44" s="4"/>
      <c r="D44" s="4"/>
      <c r="E44" s="4"/>
      <c r="F44" s="4"/>
      <c r="G44" s="4"/>
      <c r="H44" s="4"/>
      <c r="I44" s="4"/>
      <c r="K44" s="4"/>
      <c r="L44" s="4"/>
      <c r="M44" s="4"/>
      <c r="N44" s="4"/>
      <c r="O44" s="4"/>
      <c r="P44" s="4"/>
      <c r="Q44" s="4"/>
      <c r="R44" s="4"/>
      <c r="S44" s="4"/>
      <c r="T44" s="4"/>
      <c r="U44" s="4"/>
      <c r="V44" s="4"/>
      <c r="W44" s="4"/>
      <c r="X44" s="4"/>
      <c r="Y44" s="4"/>
    </row>
  </sheetData>
  <mergeCells count="260">
    <mergeCell ref="S19:S20"/>
    <mergeCell ref="T19:T20"/>
    <mergeCell ref="U19:U20"/>
    <mergeCell ref="V19:V20"/>
    <mergeCell ref="W19:W20"/>
    <mergeCell ref="O22:O23"/>
    <mergeCell ref="P22:P23"/>
    <mergeCell ref="Q22:Q23"/>
    <mergeCell ref="R22:R23"/>
    <mergeCell ref="S22:S23"/>
    <mergeCell ref="T22:T23"/>
    <mergeCell ref="U22:U23"/>
    <mergeCell ref="V22:V23"/>
    <mergeCell ref="W22:W23"/>
    <mergeCell ref="O38:W38"/>
    <mergeCell ref="E32:E33"/>
    <mergeCell ref="N28:N29"/>
    <mergeCell ref="E26:E27"/>
    <mergeCell ref="N32:N33"/>
    <mergeCell ref="M28:M29"/>
    <mergeCell ref="J26:J27"/>
    <mergeCell ref="K26:K27"/>
    <mergeCell ref="K19:K20"/>
    <mergeCell ref="M32:M33"/>
    <mergeCell ref="O36:W36"/>
    <mergeCell ref="O37:W37"/>
    <mergeCell ref="I28:I29"/>
    <mergeCell ref="J28:J29"/>
    <mergeCell ref="N22:N23"/>
    <mergeCell ref="M26:M27"/>
    <mergeCell ref="N26:N27"/>
    <mergeCell ref="N24:N25"/>
    <mergeCell ref="M22:M23"/>
    <mergeCell ref="O32:O33"/>
    <mergeCell ref="P32:P33"/>
    <mergeCell ref="Q32:Q33"/>
    <mergeCell ref="R32:R33"/>
    <mergeCell ref="V26:V27"/>
    <mergeCell ref="K11:K12"/>
    <mergeCell ref="E11:E12"/>
    <mergeCell ref="F11:F12"/>
    <mergeCell ref="H11:H12"/>
    <mergeCell ref="M11:M12"/>
    <mergeCell ref="J11:J12"/>
    <mergeCell ref="G11:G12"/>
    <mergeCell ref="I11:I12"/>
    <mergeCell ref="F15:F16"/>
    <mergeCell ref="L11:L12"/>
    <mergeCell ref="L13:L14"/>
    <mergeCell ref="L15:L16"/>
    <mergeCell ref="K13:K14"/>
    <mergeCell ref="M13:M14"/>
    <mergeCell ref="H13:H14"/>
    <mergeCell ref="M15:M16"/>
    <mergeCell ref="E15:E16"/>
    <mergeCell ref="J15:J16"/>
    <mergeCell ref="K15:K16"/>
    <mergeCell ref="H15:H16"/>
    <mergeCell ref="I13:I14"/>
    <mergeCell ref="O1:S1"/>
    <mergeCell ref="T1:W1"/>
    <mergeCell ref="J2:K2"/>
    <mergeCell ref="O2:S2"/>
    <mergeCell ref="T2:W2"/>
    <mergeCell ref="R6:R7"/>
    <mergeCell ref="S6:S7"/>
    <mergeCell ref="T6:T7"/>
    <mergeCell ref="O6:O7"/>
    <mergeCell ref="P6:P7"/>
    <mergeCell ref="J6:J7"/>
    <mergeCell ref="O3:S3"/>
    <mergeCell ref="T3:W3"/>
    <mergeCell ref="K6:K7"/>
    <mergeCell ref="M6:M7"/>
    <mergeCell ref="N6:N7"/>
    <mergeCell ref="U6:U7"/>
    <mergeCell ref="V6:V7"/>
    <mergeCell ref="W6:W7"/>
    <mergeCell ref="Q6:Q7"/>
    <mergeCell ref="A1:B1"/>
    <mergeCell ref="J1:K1"/>
    <mergeCell ref="A2:B2"/>
    <mergeCell ref="E2:E3"/>
    <mergeCell ref="J3:K3"/>
    <mergeCell ref="F1:G1"/>
    <mergeCell ref="H1:I1"/>
    <mergeCell ref="F2:G2"/>
    <mergeCell ref="H2:I2"/>
    <mergeCell ref="D1:D2"/>
    <mergeCell ref="A26:A27"/>
    <mergeCell ref="B26:B27"/>
    <mergeCell ref="L22:L23"/>
    <mergeCell ref="L24:L25"/>
    <mergeCell ref="L26:L27"/>
    <mergeCell ref="F22:F23"/>
    <mergeCell ref="F26:F27"/>
    <mergeCell ref="G26:G27"/>
    <mergeCell ref="I26:I27"/>
    <mergeCell ref="H26:H27"/>
    <mergeCell ref="E24:E25"/>
    <mergeCell ref="J24:J25"/>
    <mergeCell ref="K24:K25"/>
    <mergeCell ref="E22:E23"/>
    <mergeCell ref="F24:F25"/>
    <mergeCell ref="J22:J23"/>
    <mergeCell ref="K22:K23"/>
    <mergeCell ref="I24:I25"/>
    <mergeCell ref="H22:H23"/>
    <mergeCell ref="H24:H25"/>
    <mergeCell ref="G24:G25"/>
    <mergeCell ref="I22:I23"/>
    <mergeCell ref="A20:A21"/>
    <mergeCell ref="B20:B21"/>
    <mergeCell ref="L19:L20"/>
    <mergeCell ref="L17:L18"/>
    <mergeCell ref="G17:G18"/>
    <mergeCell ref="J19:J20"/>
    <mergeCell ref="E17:E18"/>
    <mergeCell ref="J17:J18"/>
    <mergeCell ref="F17:F18"/>
    <mergeCell ref="K17:K18"/>
    <mergeCell ref="H17:H18"/>
    <mergeCell ref="E19:E20"/>
    <mergeCell ref="F19:F20"/>
    <mergeCell ref="H19:H20"/>
    <mergeCell ref="A30:A31"/>
    <mergeCell ref="B30:B31"/>
    <mergeCell ref="L28:L29"/>
    <mergeCell ref="A34:A35"/>
    <mergeCell ref="B34:B35"/>
    <mergeCell ref="L32:L33"/>
    <mergeCell ref="J32:J33"/>
    <mergeCell ref="K32:K33"/>
    <mergeCell ref="F32:F33"/>
    <mergeCell ref="H32:H33"/>
    <mergeCell ref="K28:K29"/>
    <mergeCell ref="E28:E29"/>
    <mergeCell ref="F28:F29"/>
    <mergeCell ref="G28:G29"/>
    <mergeCell ref="G32:G33"/>
    <mergeCell ref="I32:I33"/>
    <mergeCell ref="A15:A16"/>
    <mergeCell ref="B15:B16"/>
    <mergeCell ref="N11:N12"/>
    <mergeCell ref="E13:E14"/>
    <mergeCell ref="J13:J14"/>
    <mergeCell ref="F13:F14"/>
    <mergeCell ref="G15:G16"/>
    <mergeCell ref="I15:I16"/>
    <mergeCell ref="L6:L7"/>
    <mergeCell ref="A8:A10"/>
    <mergeCell ref="B9:B10"/>
    <mergeCell ref="L8:L9"/>
    <mergeCell ref="E6:E7"/>
    <mergeCell ref="F6:F7"/>
    <mergeCell ref="G6:G7"/>
    <mergeCell ref="I6:I7"/>
    <mergeCell ref="N8:N9"/>
    <mergeCell ref="E8:E9"/>
    <mergeCell ref="F8:F9"/>
    <mergeCell ref="H8:H9"/>
    <mergeCell ref="J8:J9"/>
    <mergeCell ref="K8:K9"/>
    <mergeCell ref="M8:M9"/>
    <mergeCell ref="G8:G9"/>
    <mergeCell ref="O8:O9"/>
    <mergeCell ref="P8:P9"/>
    <mergeCell ref="Q8:Q9"/>
    <mergeCell ref="R8:R9"/>
    <mergeCell ref="T8:T9"/>
    <mergeCell ref="S8:S9"/>
    <mergeCell ref="O11:O12"/>
    <mergeCell ref="P11:P12"/>
    <mergeCell ref="Q11:Q12"/>
    <mergeCell ref="R11:R12"/>
    <mergeCell ref="S11:S12"/>
    <mergeCell ref="T11:T12"/>
    <mergeCell ref="U11:U12"/>
    <mergeCell ref="V11:V12"/>
    <mergeCell ref="U8:U9"/>
    <mergeCell ref="V8:V9"/>
    <mergeCell ref="W8:W9"/>
    <mergeCell ref="W11:W12"/>
    <mergeCell ref="S13:S14"/>
    <mergeCell ref="T13:T14"/>
    <mergeCell ref="U13:U14"/>
    <mergeCell ref="V13:V14"/>
    <mergeCell ref="W13:W14"/>
    <mergeCell ref="V15:V16"/>
    <mergeCell ref="W15:W16"/>
    <mergeCell ref="O17:O18"/>
    <mergeCell ref="S32:S33"/>
    <mergeCell ref="T32:T33"/>
    <mergeCell ref="U32:U33"/>
    <mergeCell ref="V32:V33"/>
    <mergeCell ref="W32:W33"/>
    <mergeCell ref="W28:W29"/>
    <mergeCell ref="O26:O27"/>
    <mergeCell ref="P26:P27"/>
    <mergeCell ref="Q26:Q27"/>
    <mergeCell ref="R26:R27"/>
    <mergeCell ref="O24:O25"/>
    <mergeCell ref="P24:P25"/>
    <mergeCell ref="Q24:Q25"/>
    <mergeCell ref="R24:R25"/>
    <mergeCell ref="T28:T29"/>
    <mergeCell ref="W26:W27"/>
    <mergeCell ref="S28:S29"/>
    <mergeCell ref="V24:V25"/>
    <mergeCell ref="U28:U29"/>
    <mergeCell ref="O15:O16"/>
    <mergeCell ref="P15:P16"/>
    <mergeCell ref="N13:N14"/>
    <mergeCell ref="M17:M18"/>
    <mergeCell ref="N19:N20"/>
    <mergeCell ref="N17:N18"/>
    <mergeCell ref="M19:M20"/>
    <mergeCell ref="M24:M25"/>
    <mergeCell ref="T26:T27"/>
    <mergeCell ref="U26:U27"/>
    <mergeCell ref="S24:S25"/>
    <mergeCell ref="T24:T25"/>
    <mergeCell ref="U24:U25"/>
    <mergeCell ref="S26:S27"/>
    <mergeCell ref="T15:T16"/>
    <mergeCell ref="U15:U16"/>
    <mergeCell ref="O13:O14"/>
    <mergeCell ref="P13:P14"/>
    <mergeCell ref="Q13:Q14"/>
    <mergeCell ref="R13:R14"/>
    <mergeCell ref="Q15:Q16"/>
    <mergeCell ref="R15:R16"/>
    <mergeCell ref="S15:S16"/>
    <mergeCell ref="P19:P20"/>
    <mergeCell ref="Q19:Q20"/>
    <mergeCell ref="R19:R20"/>
    <mergeCell ref="V28:V29"/>
    <mergeCell ref="W24:W25"/>
    <mergeCell ref="O28:O29"/>
    <mergeCell ref="P28:P29"/>
    <mergeCell ref="Q28:Q29"/>
    <mergeCell ref="R28:R29"/>
    <mergeCell ref="P17:P18"/>
    <mergeCell ref="H6:H7"/>
    <mergeCell ref="G13:G14"/>
    <mergeCell ref="H28:H29"/>
    <mergeCell ref="I17:I18"/>
    <mergeCell ref="G19:G20"/>
    <mergeCell ref="I19:I20"/>
    <mergeCell ref="G22:G23"/>
    <mergeCell ref="I8:I9"/>
    <mergeCell ref="Q17:Q18"/>
    <mergeCell ref="R17:R18"/>
    <mergeCell ref="S17:S18"/>
    <mergeCell ref="T17:T18"/>
    <mergeCell ref="U17:U18"/>
    <mergeCell ref="V17:V18"/>
    <mergeCell ref="W17:W18"/>
    <mergeCell ref="O19:O20"/>
    <mergeCell ref="N15:N16"/>
  </mergeCells>
  <phoneticPr fontId="2" type="noConversion"/>
  <conditionalFormatting sqref="O6:O7 O24:O25">
    <cfRule type="expression" dxfId="377" priority="93">
      <formula>N6&lt;30%</formula>
    </cfRule>
  </conditionalFormatting>
  <conditionalFormatting sqref="O6:P7 O24:P25">
    <cfRule type="expression" dxfId="376" priority="92">
      <formula>AND($N6&gt;=30%,N6&lt;70%)</formula>
    </cfRule>
  </conditionalFormatting>
  <conditionalFormatting sqref="O6:T7 O24:T25">
    <cfRule type="expression" dxfId="375" priority="91">
      <formula>$N6&gt;=70%</formula>
    </cfRule>
  </conditionalFormatting>
  <conditionalFormatting sqref="Q6:Q7 Q24:Q25">
    <cfRule type="expression" dxfId="374" priority="90">
      <formula>AND($N6&gt;=40%,$N6&lt;70%)</formula>
    </cfRule>
  </conditionalFormatting>
  <conditionalFormatting sqref="R6:R7 R24:R25">
    <cfRule type="expression" dxfId="373" priority="89">
      <formula>AND($N6&gt;=50%,$N6&lt;70%)</formula>
    </cfRule>
  </conditionalFormatting>
  <conditionalFormatting sqref="S6:S7 S24:S25">
    <cfRule type="expression" dxfId="372" priority="88">
      <formula>AND($N6&gt;=60%,$N6&lt;70%)</formula>
    </cfRule>
  </conditionalFormatting>
  <conditionalFormatting sqref="U6:U7 U24:U25">
    <cfRule type="expression" dxfId="371" priority="87">
      <formula>$N6&gt;=80%</formula>
    </cfRule>
  </conditionalFormatting>
  <conditionalFormatting sqref="V6:V7 V24:V25">
    <cfRule type="expression" dxfId="370" priority="86">
      <formula>$N6&gt;=90%</formula>
    </cfRule>
  </conditionalFormatting>
  <conditionalFormatting sqref="W6:W7 W24:W25">
    <cfRule type="expression" dxfId="369" priority="85">
      <formula>$N6&gt;=100%</formula>
    </cfRule>
  </conditionalFormatting>
  <conditionalFormatting sqref="O8:O10 O26:O29 O32:O33 O35">
    <cfRule type="expression" dxfId="368" priority="84">
      <formula>N8&lt;30%</formula>
    </cfRule>
  </conditionalFormatting>
  <conditionalFormatting sqref="O8:P10 O26:P29 O32:P33 O35:P35">
    <cfRule type="expression" dxfId="367" priority="83">
      <formula>AND($N8&gt;=30%,N8&lt;70%)</formula>
    </cfRule>
  </conditionalFormatting>
  <conditionalFormatting sqref="O8:T10 O26:T29 O32:T33 O35:T35">
    <cfRule type="expression" dxfId="366" priority="82">
      <formula>$N8&gt;=70%</formula>
    </cfRule>
  </conditionalFormatting>
  <conditionalFormatting sqref="Q8:Q10 Q26:Q29 Q32:Q33 Q35">
    <cfRule type="expression" dxfId="365" priority="81">
      <formula>AND($N8&gt;=40%,$N8&lt;70%)</formula>
    </cfRule>
  </conditionalFormatting>
  <conditionalFormatting sqref="R8:R10 R26:R29 R32:R33 R35">
    <cfRule type="expression" dxfId="364" priority="80">
      <formula>AND($N8&gt;=50%,$N8&lt;70%)</formula>
    </cfRule>
  </conditionalFormatting>
  <conditionalFormatting sqref="S8:S10 S26:S29 S32:S33 S35">
    <cfRule type="expression" dxfId="363" priority="79">
      <formula>AND($N8&gt;=60%,$N8&lt;70%)</formula>
    </cfRule>
  </conditionalFormatting>
  <conditionalFormatting sqref="U8:U10 U26:U29 U32:U33 U35">
    <cfRule type="expression" dxfId="362" priority="78">
      <formula>$N8&gt;=80%</formula>
    </cfRule>
  </conditionalFormatting>
  <conditionalFormatting sqref="V8:V10 V26:V29 V32:V33 V35">
    <cfRule type="expression" dxfId="361" priority="77">
      <formula>$N8&gt;=90%</formula>
    </cfRule>
  </conditionalFormatting>
  <conditionalFormatting sqref="W8:W10 W26:W29 W32:W33 W35">
    <cfRule type="expression" dxfId="360" priority="76">
      <formula>$N8&gt;=100%</formula>
    </cfRule>
  </conditionalFormatting>
  <conditionalFormatting sqref="O11:O16">
    <cfRule type="expression" dxfId="359" priority="75">
      <formula>N11&lt;30%</formula>
    </cfRule>
  </conditionalFormatting>
  <conditionalFormatting sqref="O11:P16">
    <cfRule type="expression" dxfId="358" priority="74">
      <formula>AND($N11&gt;=30%,N11&lt;70%)</formula>
    </cfRule>
  </conditionalFormatting>
  <conditionalFormatting sqref="O11:T16">
    <cfRule type="expression" dxfId="357" priority="73">
      <formula>$N11&gt;=70%</formula>
    </cfRule>
  </conditionalFormatting>
  <conditionalFormatting sqref="Q11:Q16">
    <cfRule type="expression" dxfId="356" priority="72">
      <formula>AND($N11&gt;=40%,$N11&lt;70%)</formula>
    </cfRule>
  </conditionalFormatting>
  <conditionalFormatting sqref="R11:R16">
    <cfRule type="expression" dxfId="355" priority="71">
      <formula>AND($N11&gt;=50%,$N11&lt;70%)</formula>
    </cfRule>
  </conditionalFormatting>
  <conditionalFormatting sqref="S11:S16">
    <cfRule type="expression" dxfId="354" priority="70">
      <formula>AND($N11&gt;=60%,$N11&lt;70%)</formula>
    </cfRule>
  </conditionalFormatting>
  <conditionalFormatting sqref="U11:U16">
    <cfRule type="expression" dxfId="353" priority="69">
      <formula>$N11&gt;=80%</formula>
    </cfRule>
  </conditionalFormatting>
  <conditionalFormatting sqref="V11:V16">
    <cfRule type="expression" dxfId="352" priority="68">
      <formula>$N11&gt;=90%</formula>
    </cfRule>
  </conditionalFormatting>
  <conditionalFormatting sqref="W11:W16">
    <cfRule type="expression" dxfId="351" priority="67">
      <formula>$N11&gt;=100%</formula>
    </cfRule>
  </conditionalFormatting>
  <conditionalFormatting sqref="O17:O18">
    <cfRule type="expression" dxfId="350" priority="66">
      <formula>N17&lt;30%</formula>
    </cfRule>
  </conditionalFormatting>
  <conditionalFormatting sqref="O17:P18">
    <cfRule type="expression" dxfId="349" priority="65">
      <formula>AND($N17&gt;=30%,N17&lt;70%)</formula>
    </cfRule>
  </conditionalFormatting>
  <conditionalFormatting sqref="O17:T18">
    <cfRule type="expression" dxfId="348" priority="64">
      <formula>$N17&gt;=70%</formula>
    </cfRule>
  </conditionalFormatting>
  <conditionalFormatting sqref="Q17:Q18">
    <cfRule type="expression" dxfId="347" priority="63">
      <formula>AND($N17&gt;=40%,$N17&lt;70%)</formula>
    </cfRule>
  </conditionalFormatting>
  <conditionalFormatting sqref="R17:R18">
    <cfRule type="expression" dxfId="346" priority="62">
      <formula>AND($N17&gt;=50%,$N17&lt;70%)</formula>
    </cfRule>
  </conditionalFormatting>
  <conditionalFormatting sqref="S17:S18">
    <cfRule type="expression" dxfId="345" priority="61">
      <formula>AND($N17&gt;=60%,$N17&lt;70%)</formula>
    </cfRule>
  </conditionalFormatting>
  <conditionalFormatting sqref="U17:U18">
    <cfRule type="expression" dxfId="344" priority="60">
      <formula>$N17&gt;=80%</formula>
    </cfRule>
  </conditionalFormatting>
  <conditionalFormatting sqref="V17:V18">
    <cfRule type="expression" dxfId="343" priority="59">
      <formula>$N17&gt;=90%</formula>
    </cfRule>
  </conditionalFormatting>
  <conditionalFormatting sqref="W17:W18">
    <cfRule type="expression" dxfId="342" priority="58">
      <formula>$N17&gt;=100%</formula>
    </cfRule>
  </conditionalFormatting>
  <conditionalFormatting sqref="O21">
    <cfRule type="expression" dxfId="341" priority="54">
      <formula>N21&lt;30%</formula>
    </cfRule>
  </conditionalFormatting>
  <conditionalFormatting sqref="O21:P21">
    <cfRule type="expression" dxfId="340" priority="53">
      <formula>AND($N21&gt;=30%,N21&lt;70%)</formula>
    </cfRule>
  </conditionalFormatting>
  <conditionalFormatting sqref="O21:T21">
    <cfRule type="expression" dxfId="339" priority="52">
      <formula>$N21&gt;=70%</formula>
    </cfRule>
  </conditionalFormatting>
  <conditionalFormatting sqref="Q21">
    <cfRule type="expression" dxfId="338" priority="51">
      <formula>AND($N21&gt;=40%,$N21&lt;70%)</formula>
    </cfRule>
  </conditionalFormatting>
  <conditionalFormatting sqref="R21">
    <cfRule type="expression" dxfId="337" priority="50">
      <formula>AND($N21&gt;=50%,$N21&lt;70%)</formula>
    </cfRule>
  </conditionalFormatting>
  <conditionalFormatting sqref="S21">
    <cfRule type="expression" dxfId="336" priority="49">
      <formula>AND($N21&gt;=60%,$N21&lt;70%)</formula>
    </cfRule>
  </conditionalFormatting>
  <conditionalFormatting sqref="U21">
    <cfRule type="expression" dxfId="335" priority="48">
      <formula>$N21&gt;=80%</formula>
    </cfRule>
  </conditionalFormatting>
  <conditionalFormatting sqref="V21">
    <cfRule type="expression" dxfId="334" priority="47">
      <formula>$N21&gt;=90%</formula>
    </cfRule>
  </conditionalFormatting>
  <conditionalFormatting sqref="W21">
    <cfRule type="expression" dxfId="333" priority="46">
      <formula>$N21&gt;=100%</formula>
    </cfRule>
  </conditionalFormatting>
  <conditionalFormatting sqref="O19:O20">
    <cfRule type="expression" dxfId="332" priority="45">
      <formula>N19&lt;30%</formula>
    </cfRule>
  </conditionalFormatting>
  <conditionalFormatting sqref="O19:P20">
    <cfRule type="expression" dxfId="331" priority="44">
      <formula>AND($N19&gt;=30%,N19&lt;70%)</formula>
    </cfRule>
  </conditionalFormatting>
  <conditionalFormatting sqref="O19:T20">
    <cfRule type="expression" dxfId="330" priority="43">
      <formula>$N19&gt;=70%</formula>
    </cfRule>
  </conditionalFormatting>
  <conditionalFormatting sqref="Q19:Q20">
    <cfRule type="expression" dxfId="329" priority="42">
      <formula>AND($N19&gt;=40%,$N19&lt;70%)</formula>
    </cfRule>
  </conditionalFormatting>
  <conditionalFormatting sqref="R19:R20">
    <cfRule type="expression" dxfId="328" priority="41">
      <formula>AND($N19&gt;=50%,$N19&lt;70%)</formula>
    </cfRule>
  </conditionalFormatting>
  <conditionalFormatting sqref="S19:S20">
    <cfRule type="expression" dxfId="327" priority="40">
      <formula>AND($N19&gt;=60%,$N19&lt;70%)</formula>
    </cfRule>
  </conditionalFormatting>
  <conditionalFormatting sqref="U19:U20">
    <cfRule type="expression" dxfId="326" priority="39">
      <formula>$N19&gt;=80%</formula>
    </cfRule>
  </conditionalFormatting>
  <conditionalFormatting sqref="V19:V20">
    <cfRule type="expression" dxfId="325" priority="38">
      <formula>$N19&gt;=90%</formula>
    </cfRule>
  </conditionalFormatting>
  <conditionalFormatting sqref="W19:W20">
    <cfRule type="expression" dxfId="324" priority="37">
      <formula>$N19&gt;=100%</formula>
    </cfRule>
  </conditionalFormatting>
  <conditionalFormatting sqref="O22:O23">
    <cfRule type="expression" dxfId="323" priority="36">
      <formula>N22&lt;30%</formula>
    </cfRule>
  </conditionalFormatting>
  <conditionalFormatting sqref="O22:P23">
    <cfRule type="expression" dxfId="322" priority="35">
      <formula>AND($N22&gt;=30%,N22&lt;70%)</formula>
    </cfRule>
  </conditionalFormatting>
  <conditionalFormatting sqref="O22:T23">
    <cfRule type="expression" dxfId="321" priority="34">
      <formula>$N22&gt;=70%</formula>
    </cfRule>
  </conditionalFormatting>
  <conditionalFormatting sqref="Q22:Q23">
    <cfRule type="expression" dxfId="320" priority="33">
      <formula>AND($N22&gt;=40%,$N22&lt;70%)</formula>
    </cfRule>
  </conditionalFormatting>
  <conditionalFormatting sqref="R22:R23">
    <cfRule type="expression" dxfId="319" priority="32">
      <formula>AND($N22&gt;=50%,$N22&lt;70%)</formula>
    </cfRule>
  </conditionalFormatting>
  <conditionalFormatting sqref="S22:S23">
    <cfRule type="expression" dxfId="318" priority="31">
      <formula>AND($N22&gt;=60%,$N22&lt;70%)</formula>
    </cfRule>
  </conditionalFormatting>
  <conditionalFormatting sqref="U22:U23">
    <cfRule type="expression" dxfId="317" priority="30">
      <formula>$N22&gt;=80%</formula>
    </cfRule>
  </conditionalFormatting>
  <conditionalFormatting sqref="V22:V23">
    <cfRule type="expression" dxfId="316" priority="29">
      <formula>$N22&gt;=90%</formula>
    </cfRule>
  </conditionalFormatting>
  <conditionalFormatting sqref="W22:W23">
    <cfRule type="expression" dxfId="315" priority="28">
      <formula>$N22&gt;=100%</formula>
    </cfRule>
  </conditionalFormatting>
  <conditionalFormatting sqref="O30">
    <cfRule type="expression" dxfId="314" priority="27">
      <formula>N30&lt;30%</formula>
    </cfRule>
  </conditionalFormatting>
  <conditionalFormatting sqref="O30:P30">
    <cfRule type="expression" dxfId="313" priority="26">
      <formula>AND($N30&gt;=30%,N30&lt;70%)</formula>
    </cfRule>
  </conditionalFormatting>
  <conditionalFormatting sqref="O30:T30">
    <cfRule type="expression" dxfId="312" priority="25">
      <formula>$N30&gt;=70%</formula>
    </cfRule>
  </conditionalFormatting>
  <conditionalFormatting sqref="Q30">
    <cfRule type="expression" dxfId="311" priority="24">
      <formula>AND($N30&gt;=40%,$N30&lt;70%)</formula>
    </cfRule>
  </conditionalFormatting>
  <conditionalFormatting sqref="R30">
    <cfRule type="expression" dxfId="310" priority="23">
      <formula>AND($N30&gt;=50%,$N30&lt;70%)</formula>
    </cfRule>
  </conditionalFormatting>
  <conditionalFormatting sqref="S30">
    <cfRule type="expression" dxfId="309" priority="22">
      <formula>AND($N30&gt;=60%,$N30&lt;70%)</formula>
    </cfRule>
  </conditionalFormatting>
  <conditionalFormatting sqref="U30">
    <cfRule type="expression" dxfId="308" priority="21">
      <formula>$N30&gt;=80%</formula>
    </cfRule>
  </conditionalFormatting>
  <conditionalFormatting sqref="V30">
    <cfRule type="expression" dxfId="307" priority="20">
      <formula>$N30&gt;=90%</formula>
    </cfRule>
  </conditionalFormatting>
  <conditionalFormatting sqref="W30">
    <cfRule type="expression" dxfId="306" priority="19">
      <formula>$N30&gt;=100%</formula>
    </cfRule>
  </conditionalFormatting>
  <conditionalFormatting sqref="O31">
    <cfRule type="expression" dxfId="305" priority="18">
      <formula>N31&lt;30%</formula>
    </cfRule>
  </conditionalFormatting>
  <conditionalFormatting sqref="O31:P31">
    <cfRule type="expression" dxfId="304" priority="17">
      <formula>AND($N31&gt;=30%,N31&lt;70%)</formula>
    </cfRule>
  </conditionalFormatting>
  <conditionalFormatting sqref="O31:T31">
    <cfRule type="expression" dxfId="303" priority="16">
      <formula>$N31&gt;=70%</formula>
    </cfRule>
  </conditionalFormatting>
  <conditionalFormatting sqref="Q31">
    <cfRule type="expression" dxfId="302" priority="15">
      <formula>AND($N31&gt;=40%,$N31&lt;70%)</formula>
    </cfRule>
  </conditionalFormatting>
  <conditionalFormatting sqref="R31">
    <cfRule type="expression" dxfId="301" priority="14">
      <formula>AND($N31&gt;=50%,$N31&lt;70%)</formula>
    </cfRule>
  </conditionalFormatting>
  <conditionalFormatting sqref="S31">
    <cfRule type="expression" dxfId="300" priority="13">
      <formula>AND($N31&gt;=60%,$N31&lt;70%)</formula>
    </cfRule>
  </conditionalFormatting>
  <conditionalFormatting sqref="U31">
    <cfRule type="expression" dxfId="299" priority="12">
      <formula>$N31&gt;=80%</formula>
    </cfRule>
  </conditionalFormatting>
  <conditionalFormatting sqref="V31">
    <cfRule type="expression" dxfId="298" priority="11">
      <formula>$N31&gt;=90%</formula>
    </cfRule>
  </conditionalFormatting>
  <conditionalFormatting sqref="W31">
    <cfRule type="expression" dxfId="297" priority="10">
      <formula>$N31&gt;=100%</formula>
    </cfRule>
  </conditionalFormatting>
  <conditionalFormatting sqref="O34">
    <cfRule type="expression" dxfId="296" priority="9">
      <formula>N34&lt;30%</formula>
    </cfRule>
  </conditionalFormatting>
  <conditionalFormatting sqref="O34:P34">
    <cfRule type="expression" dxfId="295" priority="8">
      <formula>AND($N34&gt;=30%,N34&lt;70%)</formula>
    </cfRule>
  </conditionalFormatting>
  <conditionalFormatting sqref="O34:T34">
    <cfRule type="expression" dxfId="294" priority="7">
      <formula>$N34&gt;=70%</formula>
    </cfRule>
  </conditionalFormatting>
  <conditionalFormatting sqref="Q34">
    <cfRule type="expression" dxfId="293" priority="6">
      <formula>AND($N34&gt;=40%,$N34&lt;70%)</formula>
    </cfRule>
  </conditionalFormatting>
  <conditionalFormatting sqref="R34">
    <cfRule type="expression" dxfId="292" priority="5">
      <formula>AND($N34&gt;=50%,$N34&lt;70%)</formula>
    </cfRule>
  </conditionalFormatting>
  <conditionalFormatting sqref="S34">
    <cfRule type="expression" dxfId="291" priority="4">
      <formula>AND($N34&gt;=60%,$N34&lt;70%)</formula>
    </cfRule>
  </conditionalFormatting>
  <conditionalFormatting sqref="U34">
    <cfRule type="expression" dxfId="290" priority="3">
      <formula>$N34&gt;=80%</formula>
    </cfRule>
  </conditionalFormatting>
  <conditionalFormatting sqref="V34">
    <cfRule type="expression" dxfId="289" priority="2">
      <formula>$N34&gt;=90%</formula>
    </cfRule>
  </conditionalFormatting>
  <conditionalFormatting sqref="W34">
    <cfRule type="expression" dxfId="288" priority="1">
      <formula>$N34&gt;=100%</formula>
    </cfRule>
  </conditionalFormatting>
  <printOptions horizontalCentered="1"/>
  <pageMargins left="0" right="0" top="0.25" bottom="0.61" header="0.24" footer="0.24"/>
  <pageSetup scale="62" orientation="landscape" r:id="rId1"/>
  <headerFooter alignWithMargins="0">
    <oddFooter xml:space="preserve">&amp;L&amp;"Arial,Bold"&amp;A&amp;R&amp;8Page &amp;P of &amp;N
Printed: &amp;D-&amp;T&amp;10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Y44"/>
  <sheetViews>
    <sheetView view="pageBreakPreview" topLeftCell="A22" zoomScaleNormal="100" zoomScaleSheetLayoutView="55" workbookViewId="0">
      <selection activeCell="B4" sqref="B4"/>
    </sheetView>
  </sheetViews>
  <sheetFormatPr defaultRowHeight="12.5"/>
  <cols>
    <col min="1" max="1" width="45.81640625" customWidth="1"/>
    <col min="2" max="2" width="35.54296875" customWidth="1"/>
    <col min="3" max="3" width="13.1796875" customWidth="1"/>
    <col min="4" max="4" width="13.26953125" customWidth="1"/>
    <col min="6" max="7" width="5.1796875" customWidth="1"/>
    <col min="8" max="9" width="4.7265625" customWidth="1"/>
    <col min="10" max="10" width="4.81640625" style="55" customWidth="1"/>
    <col min="11" max="11" width="4.453125" customWidth="1"/>
    <col min="12" max="12" width="11.1796875" customWidth="1"/>
    <col min="15" max="15" width="4.453125" customWidth="1"/>
    <col min="16" max="16" width="3.453125" customWidth="1"/>
    <col min="17" max="17" width="3" customWidth="1"/>
    <col min="18" max="18" width="3.1796875" customWidth="1"/>
    <col min="19" max="19" width="3.453125" customWidth="1"/>
    <col min="20" max="20" width="3.54296875" customWidth="1"/>
    <col min="21" max="21" width="2.81640625" customWidth="1"/>
    <col min="22" max="22" width="3.7265625" customWidth="1"/>
    <col min="23" max="23" width="4.1796875" customWidth="1"/>
  </cols>
  <sheetData>
    <row r="1" spans="1:25" ht="25.9" customHeight="1">
      <c r="A1" s="1292" t="s">
        <v>871</v>
      </c>
      <c r="B1" s="1030"/>
      <c r="D1" s="1301" t="s">
        <v>47</v>
      </c>
      <c r="E1" s="206"/>
      <c r="F1" s="1359" t="s">
        <v>872</v>
      </c>
      <c r="G1" s="1360"/>
      <c r="H1" s="1359" t="s">
        <v>873</v>
      </c>
      <c r="I1" s="1360"/>
      <c r="J1" s="1267" t="s">
        <v>874</v>
      </c>
      <c r="K1" s="1271"/>
      <c r="L1" s="785" t="s">
        <v>875</v>
      </c>
      <c r="M1" s="68"/>
      <c r="N1" s="49"/>
      <c r="O1" s="1267" t="s">
        <v>916</v>
      </c>
      <c r="P1" s="1267"/>
      <c r="Q1" s="1267"/>
      <c r="R1" s="1267"/>
      <c r="S1" s="1267"/>
      <c r="T1" s="1267" t="s">
        <v>917</v>
      </c>
      <c r="U1" s="1267"/>
      <c r="V1" s="1267"/>
      <c r="W1" s="1271"/>
      <c r="Y1" s="4"/>
    </row>
    <row r="2" spans="1:25" ht="40.15" customHeight="1">
      <c r="A2" s="1292" t="s">
        <v>918</v>
      </c>
      <c r="B2" s="1030"/>
      <c r="C2" s="158"/>
      <c r="D2" s="1302"/>
      <c r="E2" s="1294"/>
      <c r="F2" s="1297" t="s">
        <v>879</v>
      </c>
      <c r="G2" s="1298"/>
      <c r="H2" s="1299" t="s">
        <v>880</v>
      </c>
      <c r="I2" s="1300"/>
      <c r="J2" s="1292" t="s">
        <v>881</v>
      </c>
      <c r="K2" s="1306"/>
      <c r="L2" s="764" t="s">
        <v>807</v>
      </c>
      <c r="M2" s="54"/>
      <c r="N2" s="4" t="s">
        <v>882</v>
      </c>
      <c r="O2" s="1030" t="s">
        <v>919</v>
      </c>
      <c r="P2" s="1030"/>
      <c r="Q2" s="1030"/>
      <c r="R2" s="1030"/>
      <c r="S2" s="1030"/>
      <c r="T2" s="1030" t="s">
        <v>884</v>
      </c>
      <c r="U2" s="1030"/>
      <c r="V2" s="1030"/>
      <c r="W2" s="1306"/>
      <c r="Y2" s="4"/>
    </row>
    <row r="3" spans="1:25" ht="31.5" customHeight="1">
      <c r="A3" s="527" t="s">
        <v>960</v>
      </c>
      <c r="B3" s="922" t="str">
        <f>CONCATENATE('Supplier Information'!B5)</f>
        <v xml:space="preserve"> </v>
      </c>
      <c r="C3" s="271" t="s">
        <v>51</v>
      </c>
      <c r="D3" s="271" t="s">
        <v>52</v>
      </c>
      <c r="E3" s="1295"/>
      <c r="F3" s="168"/>
      <c r="G3" s="169"/>
      <c r="H3" s="170"/>
      <c r="I3" s="809"/>
      <c r="J3" s="1392"/>
      <c r="K3" s="1393"/>
      <c r="L3" s="764" t="s">
        <v>886</v>
      </c>
      <c r="M3" s="795" t="s">
        <v>809</v>
      </c>
      <c r="N3" s="4" t="s">
        <v>920</v>
      </c>
      <c r="O3" s="1292" t="s">
        <v>888</v>
      </c>
      <c r="P3" s="1030"/>
      <c r="Q3" s="1030"/>
      <c r="R3" s="1030"/>
      <c r="S3" s="1030"/>
      <c r="T3" s="1292" t="s">
        <v>889</v>
      </c>
      <c r="U3" s="1030"/>
      <c r="V3" s="1030"/>
      <c r="W3" s="1306"/>
      <c r="Y3" s="4"/>
    </row>
    <row r="4" spans="1:25" ht="44.25" customHeight="1">
      <c r="A4" s="322" t="s">
        <v>890</v>
      </c>
      <c r="B4" s="322" t="s">
        <v>891</v>
      </c>
      <c r="C4" s="322" t="s">
        <v>921</v>
      </c>
      <c r="D4" s="322" t="s">
        <v>921</v>
      </c>
      <c r="E4" s="128"/>
      <c r="F4" s="234" t="s">
        <v>893</v>
      </c>
      <c r="G4" s="155" t="s">
        <v>894</v>
      </c>
      <c r="H4" s="234" t="s">
        <v>893</v>
      </c>
      <c r="I4" s="155" t="s">
        <v>894</v>
      </c>
      <c r="J4" s="130" t="s">
        <v>893</v>
      </c>
      <c r="K4" s="234" t="s">
        <v>894</v>
      </c>
      <c r="L4" s="124" t="s">
        <v>951</v>
      </c>
      <c r="M4" s="155" t="s">
        <v>896</v>
      </c>
      <c r="N4" s="129" t="s">
        <v>932</v>
      </c>
      <c r="O4" s="87">
        <v>0</v>
      </c>
      <c r="P4" s="236">
        <v>0.3</v>
      </c>
      <c r="Q4" s="199">
        <v>0.4</v>
      </c>
      <c r="R4" s="199">
        <v>0.5</v>
      </c>
      <c r="S4" s="199">
        <v>0.6</v>
      </c>
      <c r="T4" s="237">
        <v>0.7</v>
      </c>
      <c r="U4" s="237">
        <v>0.8</v>
      </c>
      <c r="V4" s="237">
        <v>0.9</v>
      </c>
      <c r="W4" s="238">
        <v>1</v>
      </c>
      <c r="Y4" s="4"/>
    </row>
    <row r="5" spans="1:25" ht="26.5">
      <c r="A5" s="323" t="s">
        <v>1042</v>
      </c>
      <c r="B5" s="260"/>
      <c r="C5" s="260"/>
      <c r="D5" s="260"/>
      <c r="E5" s="70"/>
      <c r="F5" s="59"/>
      <c r="G5" s="59"/>
      <c r="H5" s="59"/>
      <c r="I5" s="59"/>
      <c r="J5" s="59"/>
      <c r="K5" s="53"/>
      <c r="L5" s="59"/>
      <c r="M5" s="53"/>
      <c r="N5" s="59"/>
      <c r="O5" s="59"/>
      <c r="P5" s="59"/>
      <c r="Q5" s="59"/>
      <c r="R5" s="59"/>
      <c r="S5" s="59"/>
      <c r="T5" s="59"/>
      <c r="U5" s="59"/>
      <c r="V5" s="59"/>
      <c r="W5" s="53"/>
      <c r="X5" s="4"/>
      <c r="Y5" s="4"/>
    </row>
    <row r="6" spans="1:25">
      <c r="A6" s="296" t="s">
        <v>502</v>
      </c>
      <c r="B6" s="277" t="s">
        <v>503</v>
      </c>
      <c r="C6" s="279" t="s">
        <v>504</v>
      </c>
      <c r="D6" s="277" t="s">
        <v>285</v>
      </c>
      <c r="E6" s="1364" t="s">
        <v>899</v>
      </c>
      <c r="F6" s="1291"/>
      <c r="G6" s="1291"/>
      <c r="H6" s="1291"/>
      <c r="I6" s="1291"/>
      <c r="J6" s="1291"/>
      <c r="K6" s="1342"/>
      <c r="L6" s="1291">
        <v>40</v>
      </c>
      <c r="M6" s="1342">
        <f>'Supplier Self-Audit Fill-in'!H200</f>
        <v>0</v>
      </c>
      <c r="N6" s="1329">
        <f>M6/L6</f>
        <v>0</v>
      </c>
      <c r="O6" s="1267"/>
      <c r="P6" s="1267"/>
      <c r="Q6" s="1267"/>
      <c r="R6" s="1267"/>
      <c r="S6" s="1267"/>
      <c r="T6" s="1267"/>
      <c r="U6" s="1267"/>
      <c r="V6" s="1267"/>
      <c r="W6" s="1271"/>
      <c r="X6" s="4"/>
      <c r="Y6" s="4"/>
    </row>
    <row r="7" spans="1:25" ht="15.75" customHeight="1">
      <c r="A7" s="277" t="s">
        <v>505</v>
      </c>
      <c r="B7" s="295" t="s">
        <v>1043</v>
      </c>
      <c r="C7" s="329"/>
      <c r="D7" s="329"/>
      <c r="E7" s="1365"/>
      <c r="F7" s="1291"/>
      <c r="G7" s="1291"/>
      <c r="H7" s="1291"/>
      <c r="I7" s="1291"/>
      <c r="J7" s="1291"/>
      <c r="K7" s="1342"/>
      <c r="L7" s="1291"/>
      <c r="M7" s="1342"/>
      <c r="N7" s="1329"/>
      <c r="O7" s="1268"/>
      <c r="P7" s="1268"/>
      <c r="Q7" s="1268"/>
      <c r="R7" s="1268"/>
      <c r="S7" s="1268"/>
      <c r="T7" s="1268"/>
      <c r="U7" s="1268"/>
      <c r="V7" s="1268"/>
      <c r="W7" s="1272"/>
      <c r="X7" s="4"/>
      <c r="Y7" s="4"/>
    </row>
    <row r="8" spans="1:25" ht="33.75" customHeight="1">
      <c r="A8" s="1062" t="s">
        <v>1044</v>
      </c>
      <c r="B8" s="1309" t="s">
        <v>509</v>
      </c>
      <c r="C8" s="277"/>
      <c r="D8" s="277"/>
      <c r="E8" s="1294" t="s">
        <v>963</v>
      </c>
      <c r="F8" s="1320"/>
      <c r="G8" s="1320"/>
      <c r="H8" s="1352"/>
      <c r="I8" s="1352"/>
      <c r="J8" s="1352"/>
      <c r="K8" s="1348"/>
      <c r="L8" s="1320">
        <v>40</v>
      </c>
      <c r="M8" s="1343"/>
      <c r="N8" s="1335">
        <f>M8/L8</f>
        <v>0</v>
      </c>
      <c r="O8" s="1267"/>
      <c r="P8" s="1267"/>
      <c r="Q8" s="1267"/>
      <c r="R8" s="1267"/>
      <c r="S8" s="1267"/>
      <c r="T8" s="1267"/>
      <c r="U8" s="1267"/>
      <c r="V8" s="1267"/>
      <c r="W8" s="1271"/>
      <c r="X8" s="4"/>
      <c r="Y8" s="4"/>
    </row>
    <row r="9" spans="1:25">
      <c r="A9" s="1062"/>
      <c r="B9" s="1309"/>
      <c r="C9" s="277"/>
      <c r="D9" s="277"/>
      <c r="E9" s="1295"/>
      <c r="F9" s="1320"/>
      <c r="G9" s="1320"/>
      <c r="H9" s="1352"/>
      <c r="I9" s="1352"/>
      <c r="J9" s="1352"/>
      <c r="K9" s="1348"/>
      <c r="L9" s="1320"/>
      <c r="M9" s="1343"/>
      <c r="N9" s="1335"/>
      <c r="O9" s="1268"/>
      <c r="P9" s="1268"/>
      <c r="Q9" s="1268"/>
      <c r="R9" s="1268"/>
      <c r="S9" s="1268"/>
      <c r="T9" s="1268"/>
      <c r="U9" s="1268"/>
      <c r="V9" s="1268"/>
      <c r="W9" s="1272"/>
      <c r="X9" s="4"/>
      <c r="Y9" s="4"/>
    </row>
    <row r="10" spans="1:25">
      <c r="A10" s="1062"/>
      <c r="B10" s="1309"/>
      <c r="C10" s="277"/>
      <c r="D10" s="277"/>
      <c r="E10" s="1396" t="s">
        <v>906</v>
      </c>
      <c r="F10" s="1333"/>
      <c r="G10" s="1333"/>
      <c r="H10" s="1333"/>
      <c r="I10" s="1333"/>
      <c r="J10" s="1333"/>
      <c r="K10" s="1338"/>
      <c r="L10" s="1333">
        <v>40</v>
      </c>
      <c r="M10" s="1338"/>
      <c r="N10" s="1336">
        <f>M10/L10</f>
        <v>0</v>
      </c>
      <c r="O10" s="1267"/>
      <c r="P10" s="1267"/>
      <c r="Q10" s="1267"/>
      <c r="R10" s="1267"/>
      <c r="S10" s="1267"/>
      <c r="T10" s="1267"/>
      <c r="U10" s="1267"/>
      <c r="V10" s="1267"/>
      <c r="W10" s="1271"/>
      <c r="X10" s="4"/>
      <c r="Y10" s="4"/>
    </row>
    <row r="11" spans="1:25" ht="22.5" customHeight="1">
      <c r="A11" s="1303"/>
      <c r="B11" s="1310"/>
      <c r="C11" s="275"/>
      <c r="D11" s="275"/>
      <c r="E11" s="1397"/>
      <c r="F11" s="1334"/>
      <c r="G11" s="1334"/>
      <c r="H11" s="1334"/>
      <c r="I11" s="1334"/>
      <c r="J11" s="1334"/>
      <c r="K11" s="1339"/>
      <c r="L11" s="1334"/>
      <c r="M11" s="1339"/>
      <c r="N11" s="1337"/>
      <c r="O11" s="1268"/>
      <c r="P11" s="1268"/>
      <c r="Q11" s="1268"/>
      <c r="R11" s="1268"/>
      <c r="S11" s="1268"/>
      <c r="T11" s="1268"/>
      <c r="U11" s="1268"/>
      <c r="V11" s="1268"/>
      <c r="W11" s="1272"/>
      <c r="X11" s="4"/>
      <c r="Y11" s="4"/>
    </row>
    <row r="12" spans="1:25">
      <c r="A12" s="296" t="s">
        <v>510</v>
      </c>
      <c r="B12" s="281" t="s">
        <v>511</v>
      </c>
      <c r="C12" s="284" t="s">
        <v>512</v>
      </c>
      <c r="D12" s="281" t="s">
        <v>285</v>
      </c>
      <c r="E12" s="1364" t="s">
        <v>899</v>
      </c>
      <c r="F12" s="1325"/>
      <c r="G12" s="1325"/>
      <c r="H12" s="1325"/>
      <c r="I12" s="1325"/>
      <c r="J12" s="1291"/>
      <c r="K12" s="1341"/>
      <c r="L12" s="1325">
        <v>20</v>
      </c>
      <c r="M12" s="1342">
        <f>'Supplier Self-Audit Fill-in'!H204</f>
        <v>0</v>
      </c>
      <c r="N12" s="1328">
        <f>M12/L12</f>
        <v>0</v>
      </c>
      <c r="O12" s="1267"/>
      <c r="P12" s="1267"/>
      <c r="Q12" s="1267"/>
      <c r="R12" s="1267"/>
      <c r="S12" s="1267"/>
      <c r="T12" s="1267"/>
      <c r="U12" s="1267"/>
      <c r="V12" s="1267"/>
      <c r="W12" s="1271"/>
      <c r="X12" s="4"/>
      <c r="Y12" s="4"/>
    </row>
    <row r="13" spans="1:25" ht="25">
      <c r="A13" s="292" t="s">
        <v>1045</v>
      </c>
      <c r="B13" s="292" t="s">
        <v>1046</v>
      </c>
      <c r="C13" s="300" t="s">
        <v>515</v>
      </c>
      <c r="D13" s="300" t="s">
        <v>127</v>
      </c>
      <c r="E13" s="1365"/>
      <c r="F13" s="1291"/>
      <c r="G13" s="1291"/>
      <c r="H13" s="1291"/>
      <c r="I13" s="1291"/>
      <c r="J13" s="1291"/>
      <c r="K13" s="1342"/>
      <c r="L13" s="1291"/>
      <c r="M13" s="1342"/>
      <c r="N13" s="1329"/>
      <c r="O13" s="1268"/>
      <c r="P13" s="1268"/>
      <c r="Q13" s="1268"/>
      <c r="R13" s="1268"/>
      <c r="S13" s="1268"/>
      <c r="T13" s="1268"/>
      <c r="U13" s="1268"/>
      <c r="V13" s="1268"/>
      <c r="W13" s="1272"/>
      <c r="X13" s="4"/>
      <c r="Y13" s="4"/>
    </row>
    <row r="14" spans="1:25" ht="25.5" customHeight="1">
      <c r="A14" s="1312" t="s">
        <v>1047</v>
      </c>
      <c r="B14" s="1311" t="s">
        <v>517</v>
      </c>
      <c r="C14" s="320"/>
      <c r="D14" s="320"/>
      <c r="E14" s="1294" t="s">
        <v>963</v>
      </c>
      <c r="F14" s="1320"/>
      <c r="G14" s="1320"/>
      <c r="H14" s="1320"/>
      <c r="I14" s="1320"/>
      <c r="J14" s="1352"/>
      <c r="K14" s="1348"/>
      <c r="L14" s="1320">
        <v>20</v>
      </c>
      <c r="M14" s="1343"/>
      <c r="N14" s="1335">
        <f>M14/L14</f>
        <v>0</v>
      </c>
      <c r="O14" s="1267"/>
      <c r="P14" s="1267"/>
      <c r="Q14" s="1267"/>
      <c r="R14" s="1267"/>
      <c r="S14" s="1267"/>
      <c r="T14" s="1267"/>
      <c r="U14" s="1267"/>
      <c r="V14" s="1267"/>
      <c r="W14" s="1271"/>
      <c r="X14" s="4"/>
      <c r="Y14" s="4"/>
    </row>
    <row r="15" spans="1:25" ht="14.25" customHeight="1">
      <c r="A15" s="1312"/>
      <c r="B15" s="1311"/>
      <c r="C15" s="320"/>
      <c r="D15" s="320"/>
      <c r="E15" s="1295"/>
      <c r="F15" s="1320"/>
      <c r="G15" s="1320"/>
      <c r="H15" s="1320"/>
      <c r="I15" s="1320"/>
      <c r="J15" s="1352"/>
      <c r="K15" s="1348"/>
      <c r="L15" s="1320"/>
      <c r="M15" s="1343"/>
      <c r="N15" s="1335"/>
      <c r="O15" s="1268"/>
      <c r="P15" s="1268"/>
      <c r="Q15" s="1268"/>
      <c r="R15" s="1268"/>
      <c r="S15" s="1268"/>
      <c r="T15" s="1268"/>
      <c r="U15" s="1268"/>
      <c r="V15" s="1268"/>
      <c r="W15" s="1272"/>
      <c r="X15" s="4"/>
      <c r="Y15" s="4"/>
    </row>
    <row r="16" spans="1:25">
      <c r="A16" s="1312"/>
      <c r="B16" s="1311"/>
      <c r="C16" s="281"/>
      <c r="D16" s="281"/>
      <c r="E16" s="1396" t="s">
        <v>906</v>
      </c>
      <c r="F16" s="1333"/>
      <c r="G16" s="1333"/>
      <c r="H16" s="1333"/>
      <c r="I16" s="1333"/>
      <c r="J16" s="1333"/>
      <c r="K16" s="1338"/>
      <c r="L16" s="1333">
        <v>20</v>
      </c>
      <c r="M16" s="1338"/>
      <c r="N16" s="1336">
        <f>M16/L16</f>
        <v>0</v>
      </c>
      <c r="O16" s="1267"/>
      <c r="P16" s="1267"/>
      <c r="Q16" s="1267"/>
      <c r="R16" s="1267"/>
      <c r="S16" s="1267"/>
      <c r="T16" s="1267"/>
      <c r="U16" s="1267"/>
      <c r="V16" s="1267"/>
      <c r="W16" s="1271"/>
      <c r="X16" s="4"/>
      <c r="Y16" s="4"/>
    </row>
    <row r="17" spans="1:25" ht="25.5" customHeight="1">
      <c r="A17" s="1313"/>
      <c r="B17" s="1361"/>
      <c r="C17" s="275"/>
      <c r="D17" s="275"/>
      <c r="E17" s="1397"/>
      <c r="F17" s="1334"/>
      <c r="G17" s="1334"/>
      <c r="H17" s="1334"/>
      <c r="I17" s="1334"/>
      <c r="J17" s="1334"/>
      <c r="K17" s="1339"/>
      <c r="L17" s="1334"/>
      <c r="M17" s="1339"/>
      <c r="N17" s="1337"/>
      <c r="O17" s="1268"/>
      <c r="P17" s="1268"/>
      <c r="Q17" s="1268"/>
      <c r="R17" s="1268"/>
      <c r="S17" s="1268"/>
      <c r="T17" s="1268"/>
      <c r="U17" s="1268"/>
      <c r="V17" s="1268"/>
      <c r="W17" s="1272"/>
      <c r="X17" s="4"/>
      <c r="Y17" s="4"/>
    </row>
    <row r="18" spans="1:25">
      <c r="A18" s="277" t="s">
        <v>518</v>
      </c>
      <c r="B18" s="281" t="s">
        <v>519</v>
      </c>
      <c r="C18" s="299">
        <v>8.1</v>
      </c>
      <c r="D18" s="299" t="s">
        <v>285</v>
      </c>
      <c r="E18" s="1398" t="s">
        <v>899</v>
      </c>
      <c r="F18" s="1325"/>
      <c r="G18" s="1325"/>
      <c r="H18" s="1325"/>
      <c r="I18" s="1325"/>
      <c r="J18" s="1291"/>
      <c r="K18" s="1341"/>
      <c r="L18" s="1325">
        <v>40</v>
      </c>
      <c r="M18" s="1342">
        <f>'Supplier Self-Audit Fill-in'!H207</f>
        <v>0</v>
      </c>
      <c r="N18" s="1328">
        <f>M18/L18</f>
        <v>0</v>
      </c>
      <c r="O18" s="1267"/>
      <c r="P18" s="1267"/>
      <c r="Q18" s="1267"/>
      <c r="R18" s="1267"/>
      <c r="S18" s="1267"/>
      <c r="T18" s="1267"/>
      <c r="U18" s="1267"/>
      <c r="V18" s="1267"/>
      <c r="W18" s="1271"/>
      <c r="X18" s="4"/>
      <c r="Y18" s="4"/>
    </row>
    <row r="19" spans="1:25" ht="16.5" customHeight="1">
      <c r="A19" s="277" t="s">
        <v>520</v>
      </c>
      <c r="B19" s="292" t="s">
        <v>1048</v>
      </c>
      <c r="C19" s="281"/>
      <c r="D19" s="281"/>
      <c r="E19" s="1399"/>
      <c r="F19" s="1291"/>
      <c r="G19" s="1291"/>
      <c r="H19" s="1291"/>
      <c r="I19" s="1291"/>
      <c r="J19" s="1291"/>
      <c r="K19" s="1342"/>
      <c r="L19" s="1291"/>
      <c r="M19" s="1342"/>
      <c r="N19" s="1329"/>
      <c r="O19" s="1268"/>
      <c r="P19" s="1268"/>
      <c r="Q19" s="1268"/>
      <c r="R19" s="1268"/>
      <c r="S19" s="1268"/>
      <c r="T19" s="1268"/>
      <c r="U19" s="1268"/>
      <c r="V19" s="1268"/>
      <c r="W19" s="1272"/>
      <c r="X19" s="4"/>
      <c r="Y19" s="4"/>
    </row>
    <row r="20" spans="1:25" ht="24.75" customHeight="1">
      <c r="A20" s="1062" t="s">
        <v>1049</v>
      </c>
      <c r="B20" s="1311" t="s">
        <v>524</v>
      </c>
      <c r="C20" s="281"/>
      <c r="D20" s="281"/>
      <c r="E20" s="1294" t="s">
        <v>963</v>
      </c>
      <c r="F20" s="1320"/>
      <c r="G20" s="1320"/>
      <c r="H20" s="1320"/>
      <c r="I20" s="1320"/>
      <c r="J20" s="1352"/>
      <c r="K20" s="1348"/>
      <c r="L20" s="1320">
        <v>40</v>
      </c>
      <c r="M20" s="1343"/>
      <c r="N20" s="1335">
        <f>M20/L20</f>
        <v>0</v>
      </c>
      <c r="O20" s="1267"/>
      <c r="P20" s="1267"/>
      <c r="Q20" s="1267"/>
      <c r="R20" s="1267"/>
      <c r="S20" s="1267"/>
      <c r="T20" s="1267"/>
      <c r="U20" s="1267"/>
      <c r="V20" s="1267"/>
      <c r="W20" s="1271"/>
      <c r="X20" s="4"/>
      <c r="Y20" s="4"/>
    </row>
    <row r="21" spans="1:25">
      <c r="A21" s="1062"/>
      <c r="B21" s="1311"/>
      <c r="C21" s="320"/>
      <c r="D21" s="320"/>
      <c r="E21" s="1295"/>
      <c r="F21" s="1320"/>
      <c r="G21" s="1320"/>
      <c r="H21" s="1320"/>
      <c r="I21" s="1320"/>
      <c r="J21" s="1352"/>
      <c r="K21" s="1348"/>
      <c r="L21" s="1320"/>
      <c r="M21" s="1343"/>
      <c r="N21" s="1335"/>
      <c r="O21" s="1268"/>
      <c r="P21" s="1268"/>
      <c r="Q21" s="1268"/>
      <c r="R21" s="1268"/>
      <c r="S21" s="1268"/>
      <c r="T21" s="1268"/>
      <c r="U21" s="1268"/>
      <c r="V21" s="1268"/>
      <c r="W21" s="1272"/>
      <c r="X21" s="4"/>
      <c r="Y21" s="4"/>
    </row>
    <row r="22" spans="1:25">
      <c r="A22" s="1062"/>
      <c r="B22" s="1311"/>
      <c r="C22" s="281"/>
      <c r="D22" s="281"/>
      <c r="E22" s="1396" t="s">
        <v>906</v>
      </c>
      <c r="F22" s="1333"/>
      <c r="G22" s="1333"/>
      <c r="H22" s="1333"/>
      <c r="I22" s="1333"/>
      <c r="J22" s="1333"/>
      <c r="K22" s="1338"/>
      <c r="L22" s="1333">
        <v>40</v>
      </c>
      <c r="M22" s="1338"/>
      <c r="N22" s="1260">
        <f>M22/L22</f>
        <v>0</v>
      </c>
      <c r="O22" s="1267"/>
      <c r="P22" s="1267"/>
      <c r="Q22" s="1267"/>
      <c r="R22" s="1267"/>
      <c r="S22" s="1267"/>
      <c r="T22" s="1267"/>
      <c r="U22" s="1267"/>
      <c r="V22" s="1267"/>
      <c r="W22" s="1271"/>
      <c r="X22" s="4"/>
      <c r="Y22" s="4"/>
    </row>
    <row r="23" spans="1:25" ht="26.25" customHeight="1">
      <c r="A23" s="1303"/>
      <c r="B23" s="1361"/>
      <c r="C23" s="275"/>
      <c r="D23" s="275"/>
      <c r="E23" s="1397"/>
      <c r="F23" s="1334"/>
      <c r="G23" s="1334"/>
      <c r="H23" s="1334"/>
      <c r="I23" s="1334"/>
      <c r="J23" s="1334"/>
      <c r="K23" s="1339"/>
      <c r="L23" s="1334"/>
      <c r="M23" s="1339"/>
      <c r="N23" s="1261"/>
      <c r="O23" s="1268"/>
      <c r="P23" s="1268"/>
      <c r="Q23" s="1268"/>
      <c r="R23" s="1268"/>
      <c r="S23" s="1268"/>
      <c r="T23" s="1268"/>
      <c r="U23" s="1268"/>
      <c r="V23" s="1268"/>
      <c r="W23" s="1272"/>
      <c r="X23" s="4"/>
      <c r="Y23" s="4"/>
    </row>
    <row r="24" spans="1:25" ht="13.5" customHeight="1">
      <c r="A24" s="296" t="s">
        <v>525</v>
      </c>
      <c r="B24" s="292" t="s">
        <v>1050</v>
      </c>
      <c r="C24" s="284" t="s">
        <v>486</v>
      </c>
      <c r="D24" s="284" t="s">
        <v>527</v>
      </c>
      <c r="E24" s="1364" t="s">
        <v>899</v>
      </c>
      <c r="F24" s="1325"/>
      <c r="G24" s="1325"/>
      <c r="H24" s="1325"/>
      <c r="I24" s="1325"/>
      <c r="J24" s="1291"/>
      <c r="K24" s="1341"/>
      <c r="L24" s="1325">
        <v>20</v>
      </c>
      <c r="M24" s="1342">
        <f>'Supplier Self-Audit Fill-in'!H211</f>
        <v>0</v>
      </c>
      <c r="N24" s="1328">
        <f>M24/L24</f>
        <v>0</v>
      </c>
      <c r="O24" s="1267"/>
      <c r="P24" s="1267"/>
      <c r="Q24" s="1267"/>
      <c r="R24" s="1267"/>
      <c r="S24" s="1267"/>
      <c r="T24" s="1267"/>
      <c r="U24" s="1267"/>
      <c r="V24" s="1267"/>
      <c r="W24" s="1271"/>
      <c r="X24" s="4"/>
      <c r="Y24" s="4"/>
    </row>
    <row r="25" spans="1:25">
      <c r="A25" s="277" t="s">
        <v>528</v>
      </c>
      <c r="B25" s="281"/>
      <c r="C25" s="281"/>
      <c r="D25" s="281"/>
      <c r="E25" s="1365"/>
      <c r="F25" s="1291"/>
      <c r="G25" s="1291"/>
      <c r="H25" s="1291"/>
      <c r="I25" s="1291"/>
      <c r="J25" s="1291"/>
      <c r="K25" s="1342"/>
      <c r="L25" s="1291"/>
      <c r="M25" s="1342"/>
      <c r="N25" s="1329"/>
      <c r="O25" s="1268"/>
      <c r="P25" s="1268"/>
      <c r="Q25" s="1268"/>
      <c r="R25" s="1268"/>
      <c r="S25" s="1268"/>
      <c r="T25" s="1268"/>
      <c r="U25" s="1268"/>
      <c r="V25" s="1268"/>
      <c r="W25" s="1272"/>
      <c r="X25" s="4"/>
      <c r="Y25" s="4"/>
    </row>
    <row r="26" spans="1:25">
      <c r="A26" s="277" t="s">
        <v>529</v>
      </c>
      <c r="B26" s="281"/>
      <c r="C26" s="281"/>
      <c r="D26" s="281"/>
      <c r="E26" s="1294" t="s">
        <v>963</v>
      </c>
      <c r="F26" s="1320"/>
      <c r="G26" s="1320"/>
      <c r="H26" s="1320"/>
      <c r="I26" s="1320"/>
      <c r="J26" s="1352"/>
      <c r="K26" s="1348"/>
      <c r="L26" s="1320">
        <v>20</v>
      </c>
      <c r="M26" s="1343"/>
      <c r="N26" s="1335">
        <f>M26/L26</f>
        <v>0</v>
      </c>
      <c r="O26" s="1267"/>
      <c r="P26" s="1267"/>
      <c r="Q26" s="1267"/>
      <c r="R26" s="1267"/>
      <c r="S26" s="1267"/>
      <c r="T26" s="1267"/>
      <c r="U26" s="1267"/>
      <c r="V26" s="1267"/>
      <c r="W26" s="1271"/>
      <c r="X26" s="4"/>
      <c r="Y26" s="4"/>
    </row>
    <row r="27" spans="1:25" ht="33.75" customHeight="1">
      <c r="A27" s="1062" t="s">
        <v>1051</v>
      </c>
      <c r="B27" s="1311" t="s">
        <v>532</v>
      </c>
      <c r="C27" s="277"/>
      <c r="D27" s="277"/>
      <c r="E27" s="1295"/>
      <c r="F27" s="1320"/>
      <c r="G27" s="1320"/>
      <c r="H27" s="1320"/>
      <c r="I27" s="1320"/>
      <c r="J27" s="1352"/>
      <c r="K27" s="1348"/>
      <c r="L27" s="1320"/>
      <c r="M27" s="1343"/>
      <c r="N27" s="1335"/>
      <c r="O27" s="1268"/>
      <c r="P27" s="1268"/>
      <c r="Q27" s="1268"/>
      <c r="R27" s="1268"/>
      <c r="S27" s="1268"/>
      <c r="T27" s="1268"/>
      <c r="U27" s="1268"/>
      <c r="V27" s="1268"/>
      <c r="W27" s="1272"/>
      <c r="X27" s="4"/>
      <c r="Y27" s="4"/>
    </row>
    <row r="28" spans="1:25">
      <c r="A28" s="1062"/>
      <c r="B28" s="1311"/>
      <c r="C28" s="277"/>
      <c r="D28" s="277"/>
      <c r="E28" s="1396" t="s">
        <v>906</v>
      </c>
      <c r="F28" s="1333"/>
      <c r="G28" s="1333"/>
      <c r="H28" s="1333"/>
      <c r="I28" s="1333"/>
      <c r="J28" s="1333"/>
      <c r="K28" s="1338"/>
      <c r="L28" s="1370">
        <v>20</v>
      </c>
      <c r="M28" s="1338"/>
      <c r="N28" s="1260">
        <f>M28/L28</f>
        <v>0</v>
      </c>
      <c r="O28" s="1267"/>
      <c r="P28" s="1267"/>
      <c r="Q28" s="1267"/>
      <c r="R28" s="1267"/>
      <c r="S28" s="1267"/>
      <c r="T28" s="1267"/>
      <c r="U28" s="1267"/>
      <c r="V28" s="1267"/>
      <c r="W28" s="1271"/>
      <c r="X28" s="4"/>
      <c r="Y28" s="4"/>
    </row>
    <row r="29" spans="1:25" ht="25.5" customHeight="1">
      <c r="A29" s="1303"/>
      <c r="B29" s="1361"/>
      <c r="C29" s="275"/>
      <c r="D29" s="275"/>
      <c r="E29" s="1397"/>
      <c r="F29" s="1334"/>
      <c r="G29" s="1334"/>
      <c r="H29" s="1334"/>
      <c r="I29" s="1334"/>
      <c r="J29" s="1334"/>
      <c r="K29" s="1339"/>
      <c r="L29" s="1334"/>
      <c r="M29" s="1339"/>
      <c r="N29" s="1337"/>
      <c r="O29" s="1268"/>
      <c r="P29" s="1268"/>
      <c r="Q29" s="1268"/>
      <c r="R29" s="1268"/>
      <c r="S29" s="1268"/>
      <c r="T29" s="1268"/>
      <c r="U29" s="1268"/>
      <c r="V29" s="1268"/>
      <c r="W29" s="1272"/>
      <c r="X29" s="4"/>
      <c r="Y29" s="4"/>
    </row>
    <row r="30" spans="1:25" ht="25.5" customHeight="1">
      <c r="A30" s="50"/>
      <c r="B30" s="4"/>
      <c r="C30" s="4"/>
      <c r="D30" s="4"/>
      <c r="E30" s="219" t="s">
        <v>899</v>
      </c>
      <c r="F30" s="207">
        <f t="shared" ref="F30:K30" si="0">COUNTA(F6,F12,F18,F24)</f>
        <v>0</v>
      </c>
      <c r="G30" s="207">
        <f t="shared" si="0"/>
        <v>0</v>
      </c>
      <c r="H30" s="207">
        <f t="shared" si="0"/>
        <v>0</v>
      </c>
      <c r="I30" s="207">
        <f t="shared" si="0"/>
        <v>0</v>
      </c>
      <c r="J30" s="207">
        <f t="shared" si="0"/>
        <v>0</v>
      </c>
      <c r="K30" s="787">
        <f t="shared" si="0"/>
        <v>0</v>
      </c>
      <c r="L30" s="208">
        <v>120</v>
      </c>
      <c r="M30" s="209">
        <f>SUM(M6,M12,M18,M24)</f>
        <v>0</v>
      </c>
      <c r="N30" s="200">
        <f>M30/L30</f>
        <v>0</v>
      </c>
      <c r="O30" s="1262" t="s">
        <v>910</v>
      </c>
      <c r="P30" s="1263"/>
      <c r="Q30" s="1263"/>
      <c r="R30" s="1263"/>
      <c r="S30" s="1263"/>
      <c r="T30" s="1263"/>
      <c r="U30" s="1263"/>
      <c r="V30" s="1263"/>
      <c r="W30" s="1264"/>
      <c r="X30" s="4"/>
      <c r="Y30" s="4"/>
    </row>
    <row r="31" spans="1:25" ht="24" customHeight="1">
      <c r="A31" s="50"/>
      <c r="B31" s="4"/>
      <c r="C31" s="4"/>
      <c r="D31" s="4"/>
      <c r="E31" s="793" t="s">
        <v>963</v>
      </c>
      <c r="F31" s="914">
        <f t="shared" ref="F31:K31" si="1">COUNTA(F8,F14,F20,F26)</f>
        <v>0</v>
      </c>
      <c r="G31" s="914">
        <f t="shared" si="1"/>
        <v>0</v>
      </c>
      <c r="H31" s="914">
        <f t="shared" si="1"/>
        <v>0</v>
      </c>
      <c r="I31" s="914">
        <f t="shared" si="1"/>
        <v>0</v>
      </c>
      <c r="J31" s="914">
        <f t="shared" si="1"/>
        <v>0</v>
      </c>
      <c r="K31" s="802">
        <f t="shared" si="1"/>
        <v>0</v>
      </c>
      <c r="L31" s="915">
        <v>120</v>
      </c>
      <c r="M31" s="916">
        <f>SUM(M8,M14,M20,M26)</f>
        <v>0</v>
      </c>
      <c r="N31" s="187">
        <f>M31/L31</f>
        <v>0</v>
      </c>
      <c r="O31" s="1280" t="s">
        <v>976</v>
      </c>
      <c r="P31" s="1281"/>
      <c r="Q31" s="1281"/>
      <c r="R31" s="1281"/>
      <c r="S31" s="1281"/>
      <c r="T31" s="1281"/>
      <c r="U31" s="1281"/>
      <c r="V31" s="1281"/>
      <c r="W31" s="1282"/>
      <c r="X31" s="4"/>
      <c r="Y31" s="4"/>
    </row>
    <row r="32" spans="1:25" ht="26">
      <c r="A32" s="98" t="s">
        <v>912</v>
      </c>
      <c r="B32" s="4"/>
      <c r="C32" s="4"/>
      <c r="D32" s="4"/>
      <c r="E32" s="128" t="s">
        <v>931</v>
      </c>
      <c r="F32" s="165">
        <f t="shared" ref="F32:K32" si="2">COUNTA(F10,F16,F22,F28)</f>
        <v>0</v>
      </c>
      <c r="G32" s="165">
        <f t="shared" si="2"/>
        <v>0</v>
      </c>
      <c r="H32" s="165">
        <f t="shared" si="2"/>
        <v>0</v>
      </c>
      <c r="I32" s="165">
        <f t="shared" si="2"/>
        <v>0</v>
      </c>
      <c r="J32" s="165">
        <f t="shared" si="2"/>
        <v>0</v>
      </c>
      <c r="K32" s="784">
        <f t="shared" si="2"/>
        <v>0</v>
      </c>
      <c r="L32" s="62">
        <v>120</v>
      </c>
      <c r="M32" s="67">
        <f>SUM(M10,M16,M22,M28)</f>
        <v>0</v>
      </c>
      <c r="N32" s="201">
        <f>M32/L32</f>
        <v>0</v>
      </c>
      <c r="O32" s="1049" t="s">
        <v>913</v>
      </c>
      <c r="P32" s="1064"/>
      <c r="Q32" s="1064"/>
      <c r="R32" s="1064"/>
      <c r="S32" s="1064"/>
      <c r="T32" s="1064"/>
      <c r="U32" s="1064"/>
      <c r="V32" s="1064"/>
      <c r="W32" s="1279"/>
      <c r="X32" s="4"/>
      <c r="Y32" s="4"/>
    </row>
    <row r="33" spans="1:25">
      <c r="A33" s="190"/>
      <c r="B33" s="57"/>
      <c r="C33" s="57"/>
      <c r="D33" s="57"/>
      <c r="E33" s="64"/>
      <c r="F33" s="64"/>
      <c r="G33" s="64"/>
      <c r="H33" s="64"/>
      <c r="I33" s="64"/>
      <c r="J33" s="64"/>
      <c r="K33" s="57"/>
      <c r="L33" s="57"/>
      <c r="M33" s="57"/>
      <c r="N33" s="57"/>
      <c r="O33" s="57"/>
      <c r="P33" s="57"/>
      <c r="Q33" s="57"/>
      <c r="R33" s="57"/>
      <c r="S33" s="57"/>
      <c r="T33" s="57"/>
      <c r="U33" s="57"/>
      <c r="V33" s="57"/>
      <c r="W33" s="65"/>
      <c r="X33" s="4"/>
      <c r="Y33" s="4"/>
    </row>
    <row r="34" spans="1:25">
      <c r="A34" s="63"/>
      <c r="B34" s="57"/>
      <c r="C34" s="57"/>
      <c r="D34" s="57"/>
      <c r="E34" s="57"/>
      <c r="F34" s="57"/>
      <c r="G34" s="57"/>
      <c r="H34" s="57"/>
      <c r="I34" s="57"/>
      <c r="J34" s="57"/>
      <c r="K34" s="57"/>
      <c r="L34" s="57"/>
      <c r="M34" s="57"/>
      <c r="N34" s="57"/>
      <c r="O34" s="57"/>
      <c r="P34" s="57"/>
      <c r="Q34" s="57"/>
      <c r="R34" s="57"/>
      <c r="S34" s="57"/>
      <c r="T34" s="57"/>
      <c r="U34" s="57"/>
      <c r="V34" s="57"/>
      <c r="W34" s="65"/>
      <c r="X34" s="4"/>
      <c r="Y34" s="4"/>
    </row>
    <row r="35" spans="1:25">
      <c r="A35" s="63"/>
      <c r="B35" s="57"/>
      <c r="C35" s="57"/>
      <c r="D35" s="57"/>
      <c r="E35" s="57"/>
      <c r="F35" s="57"/>
      <c r="G35" s="57"/>
      <c r="H35" s="57"/>
      <c r="I35" s="57"/>
      <c r="J35" s="57"/>
      <c r="K35" s="57"/>
      <c r="L35" s="57"/>
      <c r="M35" s="57"/>
      <c r="N35" s="57"/>
      <c r="O35" s="57"/>
      <c r="P35" s="57"/>
      <c r="Q35" s="57"/>
      <c r="R35" s="57"/>
      <c r="S35" s="57"/>
      <c r="T35" s="57"/>
      <c r="U35" s="57"/>
      <c r="V35" s="57"/>
      <c r="W35" s="65"/>
      <c r="X35" s="4"/>
      <c r="Y35" s="4"/>
    </row>
    <row r="36" spans="1:25">
      <c r="A36" s="69"/>
      <c r="B36" s="58"/>
      <c r="C36" s="58"/>
      <c r="D36" s="58"/>
      <c r="E36" s="58"/>
      <c r="F36" s="58"/>
      <c r="G36" s="58"/>
      <c r="H36" s="58"/>
      <c r="I36" s="58"/>
      <c r="J36" s="58"/>
      <c r="K36" s="58"/>
      <c r="L36" s="58"/>
      <c r="M36" s="58"/>
      <c r="N36" s="58"/>
      <c r="O36" s="58"/>
      <c r="P36" s="58"/>
      <c r="Q36" s="58"/>
      <c r="R36" s="58"/>
      <c r="S36" s="58"/>
      <c r="T36" s="58"/>
      <c r="U36" s="58"/>
      <c r="V36" s="58"/>
      <c r="W36" s="66"/>
      <c r="X36" s="4"/>
      <c r="Y36" s="4"/>
    </row>
    <row r="37" spans="1:25">
      <c r="A37" s="4"/>
      <c r="B37" s="4"/>
      <c r="C37" s="4"/>
      <c r="D37" s="4"/>
      <c r="E37" s="4"/>
      <c r="F37" s="4"/>
      <c r="G37" s="4"/>
      <c r="H37" s="4"/>
      <c r="I37" s="4"/>
      <c r="K37" s="4"/>
      <c r="L37" s="4"/>
      <c r="M37" s="4"/>
      <c r="N37" s="4"/>
      <c r="O37" s="4"/>
      <c r="P37" s="4"/>
      <c r="Q37" s="4"/>
      <c r="R37" s="4"/>
      <c r="S37" s="4"/>
      <c r="T37" s="4"/>
      <c r="U37" s="4"/>
      <c r="V37" s="4"/>
      <c r="W37" s="4"/>
      <c r="X37" s="4"/>
      <c r="Y37" s="4"/>
    </row>
    <row r="38" spans="1:25">
      <c r="A38" s="4"/>
      <c r="B38" s="4"/>
      <c r="C38" s="4"/>
      <c r="D38" s="4"/>
      <c r="E38" s="4"/>
      <c r="F38" s="4"/>
      <c r="G38" s="4"/>
      <c r="H38" s="4"/>
      <c r="I38" s="4"/>
      <c r="K38" s="4"/>
      <c r="L38" s="4"/>
      <c r="M38" s="4"/>
      <c r="N38" s="4"/>
      <c r="O38" s="4"/>
      <c r="P38" s="4"/>
      <c r="Q38" s="4"/>
      <c r="R38" s="4"/>
      <c r="S38" s="4"/>
      <c r="T38" s="4"/>
      <c r="U38" s="4"/>
      <c r="V38" s="4"/>
      <c r="W38" s="4"/>
      <c r="X38" s="4"/>
      <c r="Y38" s="4"/>
    </row>
    <row r="39" spans="1:25">
      <c r="A39" s="4"/>
      <c r="B39" s="4"/>
      <c r="C39" s="4"/>
      <c r="D39" s="4"/>
      <c r="E39" s="4"/>
      <c r="F39" s="4"/>
      <c r="G39" s="4"/>
      <c r="H39" s="4"/>
      <c r="I39" s="4"/>
      <c r="K39" s="4"/>
      <c r="L39" s="4"/>
      <c r="M39" s="4"/>
      <c r="N39" s="4"/>
      <c r="O39" s="4"/>
      <c r="P39" s="4"/>
      <c r="Q39" s="4"/>
      <c r="R39" s="4"/>
      <c r="S39" s="4"/>
      <c r="T39" s="4"/>
      <c r="U39" s="4"/>
      <c r="V39" s="4"/>
      <c r="W39" s="4"/>
      <c r="X39" s="4"/>
      <c r="Y39" s="4"/>
    </row>
    <row r="40" spans="1:25">
      <c r="A40" s="4"/>
      <c r="B40" s="4"/>
      <c r="C40" s="4"/>
      <c r="D40" s="4"/>
      <c r="E40" s="4"/>
      <c r="F40" s="4"/>
      <c r="G40" s="4"/>
      <c r="H40" s="4"/>
      <c r="I40" s="4"/>
      <c r="K40" s="4"/>
      <c r="L40" s="4"/>
      <c r="M40" s="4"/>
      <c r="N40" s="4"/>
      <c r="O40" s="4"/>
      <c r="P40" s="4"/>
      <c r="Q40" s="4"/>
      <c r="R40" s="4"/>
      <c r="S40" s="4"/>
      <c r="T40" s="4"/>
      <c r="U40" s="4"/>
      <c r="V40" s="4"/>
      <c r="W40" s="4"/>
      <c r="X40" s="4"/>
      <c r="Y40" s="4"/>
    </row>
    <row r="41" spans="1:25">
      <c r="A41" s="4"/>
      <c r="B41" s="4"/>
      <c r="C41" s="4"/>
      <c r="D41" s="4"/>
      <c r="E41" s="4"/>
      <c r="F41" s="4"/>
      <c r="G41" s="4"/>
      <c r="H41" s="4"/>
      <c r="I41" s="4"/>
      <c r="K41" s="4"/>
      <c r="L41" s="4"/>
      <c r="M41" s="4"/>
      <c r="N41" s="4"/>
      <c r="O41" s="4"/>
      <c r="P41" s="4"/>
      <c r="Q41" s="4"/>
      <c r="R41" s="4"/>
      <c r="S41" s="4"/>
      <c r="T41" s="4"/>
      <c r="U41" s="4"/>
      <c r="V41" s="4"/>
      <c r="W41" s="4"/>
      <c r="X41" s="4"/>
      <c r="Y41" s="4"/>
    </row>
    <row r="42" spans="1:25">
      <c r="A42" s="4"/>
      <c r="B42" s="4"/>
      <c r="C42" s="4"/>
      <c r="D42" s="4"/>
      <c r="E42" s="4"/>
      <c r="F42" s="4"/>
      <c r="G42" s="4"/>
      <c r="H42" s="4"/>
      <c r="I42" s="4"/>
      <c r="K42" s="4"/>
      <c r="L42" s="4"/>
      <c r="M42" s="4"/>
      <c r="N42" s="4"/>
      <c r="O42" s="4"/>
      <c r="P42" s="4"/>
      <c r="Q42" s="4"/>
      <c r="R42" s="4"/>
      <c r="S42" s="4"/>
      <c r="T42" s="4"/>
      <c r="U42" s="4"/>
      <c r="V42" s="4"/>
      <c r="W42" s="4"/>
      <c r="X42" s="4"/>
      <c r="Y42" s="4"/>
    </row>
    <row r="43" spans="1:25">
      <c r="A43" s="4"/>
      <c r="B43" s="4"/>
      <c r="C43" s="4"/>
      <c r="D43" s="4"/>
      <c r="E43" s="4"/>
      <c r="F43" s="4"/>
      <c r="G43" s="4"/>
      <c r="H43" s="4"/>
      <c r="I43" s="4"/>
      <c r="K43" s="4"/>
      <c r="L43" s="4"/>
      <c r="M43" s="4"/>
      <c r="N43" s="4"/>
      <c r="O43" s="4"/>
      <c r="P43" s="4"/>
      <c r="Q43" s="4"/>
      <c r="R43" s="4"/>
      <c r="S43" s="4"/>
      <c r="T43" s="4"/>
      <c r="U43" s="4"/>
      <c r="V43" s="4"/>
      <c r="W43" s="4"/>
      <c r="X43" s="4"/>
      <c r="Y43" s="4"/>
    </row>
    <row r="44" spans="1:25">
      <c r="A44" s="4"/>
      <c r="B44" s="4"/>
      <c r="C44" s="4"/>
      <c r="D44" s="4"/>
      <c r="E44" s="4"/>
      <c r="F44" s="4"/>
      <c r="G44" s="4"/>
      <c r="H44" s="4"/>
      <c r="I44" s="4"/>
      <c r="K44" s="4"/>
      <c r="L44" s="4"/>
      <c r="M44" s="4"/>
      <c r="N44" s="4"/>
      <c r="O44" s="4"/>
      <c r="P44" s="4"/>
      <c r="Q44" s="4"/>
      <c r="R44" s="4"/>
      <c r="S44" s="4"/>
      <c r="T44" s="4"/>
      <c r="U44" s="4"/>
      <c r="V44" s="4"/>
      <c r="W44" s="4"/>
      <c r="X44" s="4"/>
      <c r="Y44" s="4"/>
    </row>
  </sheetData>
  <mergeCells count="256">
    <mergeCell ref="O31:W31"/>
    <mergeCell ref="N24:N25"/>
    <mergeCell ref="E26:E27"/>
    <mergeCell ref="J26:J27"/>
    <mergeCell ref="K26:K27"/>
    <mergeCell ref="L26:L27"/>
    <mergeCell ref="M26:M27"/>
    <mergeCell ref="O32:W32"/>
    <mergeCell ref="L28:L29"/>
    <mergeCell ref="M28:M29"/>
    <mergeCell ref="N28:N29"/>
    <mergeCell ref="O28:O29"/>
    <mergeCell ref="P28:P29"/>
    <mergeCell ref="W28:W29"/>
    <mergeCell ref="Q28:Q29"/>
    <mergeCell ref="R28:R29"/>
    <mergeCell ref="S28:S29"/>
    <mergeCell ref="G24:G25"/>
    <mergeCell ref="T24:T25"/>
    <mergeCell ref="P24:P25"/>
    <mergeCell ref="Q24:Q25"/>
    <mergeCell ref="I26:I27"/>
    <mergeCell ref="O26:O27"/>
    <mergeCell ref="V28:V29"/>
    <mergeCell ref="F22:F23"/>
    <mergeCell ref="J20:J21"/>
    <mergeCell ref="K20:K21"/>
    <mergeCell ref="H22:H23"/>
    <mergeCell ref="I24:I25"/>
    <mergeCell ref="J22:J23"/>
    <mergeCell ref="K22:K23"/>
    <mergeCell ref="L22:L23"/>
    <mergeCell ref="O30:W30"/>
    <mergeCell ref="R20:R21"/>
    <mergeCell ref="S20:S21"/>
    <mergeCell ref="T20:T21"/>
    <mergeCell ref="U20:U21"/>
    <mergeCell ref="V20:V21"/>
    <mergeCell ref="W20:W21"/>
    <mergeCell ref="O22:O23"/>
    <mergeCell ref="P22:P23"/>
    <mergeCell ref="Q22:Q23"/>
    <mergeCell ref="R22:R23"/>
    <mergeCell ref="S22:S23"/>
    <mergeCell ref="T22:T23"/>
    <mergeCell ref="U22:U23"/>
    <mergeCell ref="V22:V23"/>
    <mergeCell ref="W22:W23"/>
    <mergeCell ref="M22:M23"/>
    <mergeCell ref="I22:I23"/>
    <mergeCell ref="M20:M21"/>
    <mergeCell ref="H20:H21"/>
    <mergeCell ref="L20:L21"/>
    <mergeCell ref="L24:L25"/>
    <mergeCell ref="M24:M25"/>
    <mergeCell ref="G20:G21"/>
    <mergeCell ref="G22:G23"/>
    <mergeCell ref="J24:J25"/>
    <mergeCell ref="K24:K25"/>
    <mergeCell ref="W10:W11"/>
    <mergeCell ref="U10:U11"/>
    <mergeCell ref="V10:V11"/>
    <mergeCell ref="E2:E3"/>
    <mergeCell ref="J2:K2"/>
    <mergeCell ref="O2:S2"/>
    <mergeCell ref="G6:G7"/>
    <mergeCell ref="K18:K19"/>
    <mergeCell ref="L18:L19"/>
    <mergeCell ref="F18:F19"/>
    <mergeCell ref="F16:F17"/>
    <mergeCell ref="I18:I19"/>
    <mergeCell ref="H16:H17"/>
    <mergeCell ref="O8:O9"/>
    <mergeCell ref="R8:R9"/>
    <mergeCell ref="S8:S9"/>
    <mergeCell ref="E6:E7"/>
    <mergeCell ref="K8:K9"/>
    <mergeCell ref="L8:L9"/>
    <mergeCell ref="F6:F7"/>
    <mergeCell ref="W8:W9"/>
    <mergeCell ref="V8:V9"/>
    <mergeCell ref="W12:W13"/>
    <mergeCell ref="P14:P15"/>
    <mergeCell ref="T1:W1"/>
    <mergeCell ref="M6:M7"/>
    <mergeCell ref="K6:K7"/>
    <mergeCell ref="O6:O7"/>
    <mergeCell ref="P6:P7"/>
    <mergeCell ref="U6:U7"/>
    <mergeCell ref="V6:V7"/>
    <mergeCell ref="T2:W2"/>
    <mergeCell ref="J3:K3"/>
    <mergeCell ref="Q6:Q7"/>
    <mergeCell ref="W6:W7"/>
    <mergeCell ref="J6:J7"/>
    <mergeCell ref="J1:K1"/>
    <mergeCell ref="S6:S7"/>
    <mergeCell ref="T6:T7"/>
    <mergeCell ref="O3:S3"/>
    <mergeCell ref="N6:N7"/>
    <mergeCell ref="T3:W3"/>
    <mergeCell ref="L6:L7"/>
    <mergeCell ref="S14:S15"/>
    <mergeCell ref="V14:V15"/>
    <mergeCell ref="W14:W15"/>
    <mergeCell ref="T14:T15"/>
    <mergeCell ref="P12:P13"/>
    <mergeCell ref="Q12:Q13"/>
    <mergeCell ref="R12:R13"/>
    <mergeCell ref="S12:S13"/>
    <mergeCell ref="T12:T13"/>
    <mergeCell ref="V12:V13"/>
    <mergeCell ref="U14:U15"/>
    <mergeCell ref="N20:N21"/>
    <mergeCell ref="T16:T17"/>
    <mergeCell ref="S18:S19"/>
    <mergeCell ref="W16:W17"/>
    <mergeCell ref="W18:W19"/>
    <mergeCell ref="S16:S17"/>
    <mergeCell ref="U16:U17"/>
    <mergeCell ref="P16:P17"/>
    <mergeCell ref="W26:W27"/>
    <mergeCell ref="U24:U25"/>
    <mergeCell ref="U26:U27"/>
    <mergeCell ref="V26:V27"/>
    <mergeCell ref="V24:V25"/>
    <mergeCell ref="N22:N23"/>
    <mergeCell ref="W24:W25"/>
    <mergeCell ref="O24:O25"/>
    <mergeCell ref="S24:S25"/>
    <mergeCell ref="R24:R25"/>
    <mergeCell ref="S26:S27"/>
    <mergeCell ref="T26:T27"/>
    <mergeCell ref="N26:N27"/>
    <mergeCell ref="O20:O21"/>
    <mergeCell ref="P20:P21"/>
    <mergeCell ref="Q20:Q21"/>
    <mergeCell ref="V18:V19"/>
    <mergeCell ref="V16:V17"/>
    <mergeCell ref="N16:N17"/>
    <mergeCell ref="U18:U19"/>
    <mergeCell ref="T18:T19"/>
    <mergeCell ref="O16:O17"/>
    <mergeCell ref="N18:N19"/>
    <mergeCell ref="U12:U13"/>
    <mergeCell ref="H8:H9"/>
    <mergeCell ref="M8:M9"/>
    <mergeCell ref="N8:N9"/>
    <mergeCell ref="I8:I9"/>
    <mergeCell ref="U8:U9"/>
    <mergeCell ref="M16:M17"/>
    <mergeCell ref="I16:I17"/>
    <mergeCell ref="M18:M19"/>
    <mergeCell ref="H18:H19"/>
    <mergeCell ref="N14:N15"/>
    <mergeCell ref="H14:H15"/>
    <mergeCell ref="J12:J13"/>
    <mergeCell ref="H10:H11"/>
    <mergeCell ref="J10:J11"/>
    <mergeCell ref="K10:K11"/>
    <mergeCell ref="L10:L11"/>
    <mergeCell ref="A27:A29"/>
    <mergeCell ref="B27:B29"/>
    <mergeCell ref="G28:G29"/>
    <mergeCell ref="I28:I29"/>
    <mergeCell ref="E28:E29"/>
    <mergeCell ref="H28:H29"/>
    <mergeCell ref="F28:F29"/>
    <mergeCell ref="G26:G27"/>
    <mergeCell ref="B14:B17"/>
    <mergeCell ref="A14:A17"/>
    <mergeCell ref="A20:A23"/>
    <mergeCell ref="B20:B23"/>
    <mergeCell ref="E16:E17"/>
    <mergeCell ref="H24:H25"/>
    <mergeCell ref="F24:F25"/>
    <mergeCell ref="H26:H27"/>
    <mergeCell ref="G16:G17"/>
    <mergeCell ref="F14:F15"/>
    <mergeCell ref="F26:F27"/>
    <mergeCell ref="E18:E19"/>
    <mergeCell ref="I20:I21"/>
    <mergeCell ref="E20:E21"/>
    <mergeCell ref="F20:F21"/>
    <mergeCell ref="G18:G19"/>
    <mergeCell ref="U28:U29"/>
    <mergeCell ref="T28:T29"/>
    <mergeCell ref="J28:J29"/>
    <mergeCell ref="K28:K29"/>
    <mergeCell ref="P26:P27"/>
    <mergeCell ref="Q26:Q27"/>
    <mergeCell ref="R26:R27"/>
    <mergeCell ref="D1:D2"/>
    <mergeCell ref="E24:E25"/>
    <mergeCell ref="E22:E23"/>
    <mergeCell ref="T8:T9"/>
    <mergeCell ref="S10:S11"/>
    <mergeCell ref="T10:T11"/>
    <mergeCell ref="Q8:Q9"/>
    <mergeCell ref="N12:N13"/>
    <mergeCell ref="M12:M13"/>
    <mergeCell ref="J14:J15"/>
    <mergeCell ref="K14:K15"/>
    <mergeCell ref="O1:S1"/>
    <mergeCell ref="R6:R7"/>
    <mergeCell ref="J8:J9"/>
    <mergeCell ref="P8:P9"/>
    <mergeCell ref="M10:M11"/>
    <mergeCell ref="O18:O19"/>
    <mergeCell ref="A1:B1"/>
    <mergeCell ref="E8:E9"/>
    <mergeCell ref="E10:E11"/>
    <mergeCell ref="E14:E15"/>
    <mergeCell ref="A8:A11"/>
    <mergeCell ref="B8:B11"/>
    <mergeCell ref="N10:N11"/>
    <mergeCell ref="O10:O11"/>
    <mergeCell ref="O14:O15"/>
    <mergeCell ref="F8:F9"/>
    <mergeCell ref="G8:G9"/>
    <mergeCell ref="G12:G13"/>
    <mergeCell ref="F1:G1"/>
    <mergeCell ref="H1:I1"/>
    <mergeCell ref="H2:I2"/>
    <mergeCell ref="H6:H7"/>
    <mergeCell ref="E12:E13"/>
    <mergeCell ref="F10:F11"/>
    <mergeCell ref="H12:H13"/>
    <mergeCell ref="F12:F13"/>
    <mergeCell ref="L12:L13"/>
    <mergeCell ref="G10:G11"/>
    <mergeCell ref="I10:I11"/>
    <mergeCell ref="F2:G2"/>
    <mergeCell ref="P18:P19"/>
    <mergeCell ref="Q18:Q19"/>
    <mergeCell ref="R18:R19"/>
    <mergeCell ref="K12:K13"/>
    <mergeCell ref="Q16:Q17"/>
    <mergeCell ref="R16:R17"/>
    <mergeCell ref="M14:M15"/>
    <mergeCell ref="A2:B2"/>
    <mergeCell ref="P10:P11"/>
    <mergeCell ref="Q10:Q11"/>
    <mergeCell ref="R10:R11"/>
    <mergeCell ref="O12:O13"/>
    <mergeCell ref="I6:I7"/>
    <mergeCell ref="J18:J19"/>
    <mergeCell ref="L14:L15"/>
    <mergeCell ref="Q14:Q15"/>
    <mergeCell ref="R14:R15"/>
    <mergeCell ref="I12:I13"/>
    <mergeCell ref="G14:G15"/>
    <mergeCell ref="I14:I15"/>
    <mergeCell ref="L16:L17"/>
    <mergeCell ref="J16:J17"/>
    <mergeCell ref="K16:K17"/>
  </mergeCells>
  <phoneticPr fontId="2" type="noConversion"/>
  <conditionalFormatting sqref="O6:O7 O24:O25">
    <cfRule type="expression" dxfId="287" priority="36">
      <formula>N6&lt;30%</formula>
    </cfRule>
  </conditionalFormatting>
  <conditionalFormatting sqref="O6:P7 O24:P25">
    <cfRule type="expression" dxfId="286" priority="35">
      <formula>AND($N6&gt;=30%,N6&lt;70%)</formula>
    </cfRule>
  </conditionalFormatting>
  <conditionalFormatting sqref="O6:T7 O24:T25">
    <cfRule type="expression" dxfId="285" priority="34">
      <formula>$N6&gt;=70%</formula>
    </cfRule>
  </conditionalFormatting>
  <conditionalFormatting sqref="Q6:Q7 Q24:Q25">
    <cfRule type="expression" dxfId="284" priority="33">
      <formula>AND($N6&gt;=40%,$N6&lt;70%)</formula>
    </cfRule>
  </conditionalFormatting>
  <conditionalFormatting sqref="R6:R7 R24:R25">
    <cfRule type="expression" dxfId="283" priority="32">
      <formula>AND($N6&gt;=50%,$N6&lt;70%)</formula>
    </cfRule>
  </conditionalFormatting>
  <conditionalFormatting sqref="S6:S7 S24:S25">
    <cfRule type="expression" dxfId="282" priority="31">
      <formula>AND($N6&gt;=60%,$N6&lt;70%)</formula>
    </cfRule>
  </conditionalFormatting>
  <conditionalFormatting sqref="U6:U7 U24:U25">
    <cfRule type="expression" dxfId="281" priority="30">
      <formula>$N6&gt;=80%</formula>
    </cfRule>
  </conditionalFormatting>
  <conditionalFormatting sqref="V6:V7 V24:V25">
    <cfRule type="expression" dxfId="280" priority="29">
      <formula>$N6&gt;=90%</formula>
    </cfRule>
  </conditionalFormatting>
  <conditionalFormatting sqref="W6:W7 W24:W25">
    <cfRule type="expression" dxfId="279" priority="28">
      <formula>$N6&gt;=100%</formula>
    </cfRule>
  </conditionalFormatting>
  <conditionalFormatting sqref="O8:O19 O26:O29">
    <cfRule type="expression" dxfId="278" priority="27">
      <formula>N8&lt;30%</formula>
    </cfRule>
  </conditionalFormatting>
  <conditionalFormatting sqref="O8:P19 O26:P29">
    <cfRule type="expression" dxfId="277" priority="26">
      <formula>AND($N8&gt;=30%,N8&lt;70%)</formula>
    </cfRule>
  </conditionalFormatting>
  <conditionalFormatting sqref="O8:T19 O26:T29">
    <cfRule type="expression" dxfId="276" priority="25">
      <formula>$N8&gt;=70%</formula>
    </cfRule>
  </conditionalFormatting>
  <conditionalFormatting sqref="Q8:Q19 Q26:Q29">
    <cfRule type="expression" dxfId="275" priority="24">
      <formula>AND($N8&gt;=40%,$N8&lt;70%)</formula>
    </cfRule>
  </conditionalFormatting>
  <conditionalFormatting sqref="R8:R19 R26:R29">
    <cfRule type="expression" dxfId="274" priority="23">
      <formula>AND($N8&gt;=50%,$N8&lt;70%)</formula>
    </cfRule>
  </conditionalFormatting>
  <conditionalFormatting sqref="S8:S19 S26:S29">
    <cfRule type="expression" dxfId="273" priority="22">
      <formula>AND($N8&gt;=60%,$N8&lt;70%)</formula>
    </cfRule>
  </conditionalFormatting>
  <conditionalFormatting sqref="U8:U19 U26:U29">
    <cfRule type="expression" dxfId="272" priority="21">
      <formula>$N8&gt;=80%</formula>
    </cfRule>
  </conditionalFormatting>
  <conditionalFormatting sqref="V8:V19 V26:V29">
    <cfRule type="expression" dxfId="271" priority="20">
      <formula>$N8&gt;=90%</formula>
    </cfRule>
  </conditionalFormatting>
  <conditionalFormatting sqref="W8:W19 W26:W29">
    <cfRule type="expression" dxfId="270" priority="19">
      <formula>$N8&gt;=100%</formula>
    </cfRule>
  </conditionalFormatting>
  <conditionalFormatting sqref="O20:O21">
    <cfRule type="expression" dxfId="269" priority="18">
      <formula>N20&lt;30%</formula>
    </cfRule>
  </conditionalFormatting>
  <conditionalFormatting sqref="O20:P21">
    <cfRule type="expression" dxfId="268" priority="17">
      <formula>AND($N20&gt;=30%,N20&lt;70%)</formula>
    </cfRule>
  </conditionalFormatting>
  <conditionalFormatting sqref="O20:T21">
    <cfRule type="expression" dxfId="267" priority="16">
      <formula>$N20&gt;=70%</formula>
    </cfRule>
  </conditionalFormatting>
  <conditionalFormatting sqref="Q20:Q21">
    <cfRule type="expression" dxfId="266" priority="15">
      <formula>AND($N20&gt;=40%,$N20&lt;70%)</formula>
    </cfRule>
  </conditionalFormatting>
  <conditionalFormatting sqref="R20:R21">
    <cfRule type="expression" dxfId="265" priority="14">
      <formula>AND($N20&gt;=50%,$N20&lt;70%)</formula>
    </cfRule>
  </conditionalFormatting>
  <conditionalFormatting sqref="S20:S21">
    <cfRule type="expression" dxfId="264" priority="13">
      <formula>AND($N20&gt;=60%,$N20&lt;70%)</formula>
    </cfRule>
  </conditionalFormatting>
  <conditionalFormatting sqref="U20:U21">
    <cfRule type="expression" dxfId="263" priority="12">
      <formula>$N20&gt;=80%</formula>
    </cfRule>
  </conditionalFormatting>
  <conditionalFormatting sqref="V20:V21">
    <cfRule type="expression" dxfId="262" priority="11">
      <formula>$N20&gt;=90%</formula>
    </cfRule>
  </conditionalFormatting>
  <conditionalFormatting sqref="W20:W21">
    <cfRule type="expression" dxfId="261" priority="10">
      <formula>$N20&gt;=100%</formula>
    </cfRule>
  </conditionalFormatting>
  <conditionalFormatting sqref="O22:O23">
    <cfRule type="expression" dxfId="260" priority="9">
      <formula>N22&lt;30%</formula>
    </cfRule>
  </conditionalFormatting>
  <conditionalFormatting sqref="O22:P23">
    <cfRule type="expression" dxfId="259" priority="8">
      <formula>AND($N22&gt;=30%,N22&lt;70%)</formula>
    </cfRule>
  </conditionalFormatting>
  <conditionalFormatting sqref="O22:T23">
    <cfRule type="expression" dxfId="258" priority="7">
      <formula>$N22&gt;=70%</formula>
    </cfRule>
  </conditionalFormatting>
  <conditionalFormatting sqref="Q22:Q23">
    <cfRule type="expression" dxfId="257" priority="6">
      <formula>AND($N22&gt;=40%,$N22&lt;70%)</formula>
    </cfRule>
  </conditionalFormatting>
  <conditionalFormatting sqref="R22:R23">
    <cfRule type="expression" dxfId="256" priority="5">
      <formula>AND($N22&gt;=50%,$N22&lt;70%)</formula>
    </cfRule>
  </conditionalFormatting>
  <conditionalFormatting sqref="S22:S23">
    <cfRule type="expression" dxfId="255" priority="4">
      <formula>AND($N22&gt;=60%,$N22&lt;70%)</formula>
    </cfRule>
  </conditionalFormatting>
  <conditionalFormatting sqref="U22:U23">
    <cfRule type="expression" dxfId="254" priority="3">
      <formula>$N22&gt;=80%</formula>
    </cfRule>
  </conditionalFormatting>
  <conditionalFormatting sqref="V22:V23">
    <cfRule type="expression" dxfId="253" priority="2">
      <formula>$N22&gt;=90%</formula>
    </cfRule>
  </conditionalFormatting>
  <conditionalFormatting sqref="W22:W23">
    <cfRule type="expression" dxfId="252" priority="1">
      <formula>$N22&gt;=100%</formula>
    </cfRule>
  </conditionalFormatting>
  <printOptions horizontalCentered="1"/>
  <pageMargins left="0" right="0" top="0.25" bottom="0.61" header="0.24" footer="0.24"/>
  <pageSetup scale="67" orientation="landscape" r:id="rId1"/>
  <headerFooter alignWithMargins="0">
    <oddFooter xml:space="preserve">&amp;L&amp;"Arial,Bold"&amp;A&amp;R&amp;8Page &amp;P of &amp;N
Printed: &amp;D-&amp;T&amp;10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tabSelected="1" topLeftCell="A19" zoomScaleNormal="100" zoomScaleSheetLayoutView="100" workbookViewId="0">
      <selection activeCell="B27" sqref="B27"/>
    </sheetView>
  </sheetViews>
  <sheetFormatPr defaultColWidth="9.1796875" defaultRowHeight="14"/>
  <cols>
    <col min="1" max="1" width="32.54296875" style="540" customWidth="1"/>
    <col min="2" max="2" width="28.54296875" style="540" customWidth="1"/>
    <col min="3" max="3" width="23.26953125" style="540" customWidth="1"/>
    <col min="4" max="4" width="17" style="540" customWidth="1"/>
    <col min="5" max="5" width="15.7265625" style="540" customWidth="1"/>
    <col min="6" max="6" width="18.26953125" style="540" customWidth="1"/>
    <col min="7" max="16384" width="9.1796875" style="537"/>
  </cols>
  <sheetData>
    <row r="1" spans="1:14" ht="27.75" customHeight="1">
      <c r="A1" s="999" t="s">
        <v>6</v>
      </c>
      <c r="B1" s="1000"/>
      <c r="C1" s="1000"/>
      <c r="D1" s="1000"/>
      <c r="E1" s="1000"/>
      <c r="F1" s="1001"/>
    </row>
    <row r="2" spans="1:14" ht="27.75" customHeight="1" thickBot="1">
      <c r="A2" s="536"/>
      <c r="B2" s="1005" t="s">
        <v>7</v>
      </c>
      <c r="C2" s="1005"/>
      <c r="D2" s="1005"/>
      <c r="E2" s="767"/>
      <c r="F2" s="538"/>
      <c r="G2" s="767"/>
      <c r="H2" s="767"/>
      <c r="I2" s="767"/>
      <c r="J2" s="767"/>
      <c r="K2" s="767"/>
      <c r="L2" s="767"/>
      <c r="M2" s="767"/>
      <c r="N2" s="767"/>
    </row>
    <row r="3" spans="1:14" ht="27.75" customHeight="1" thickBot="1">
      <c r="A3" s="553" t="s">
        <v>8</v>
      </c>
      <c r="B3" s="1008"/>
      <c r="C3" s="1009"/>
      <c r="D3" s="1006" t="s">
        <v>9</v>
      </c>
      <c r="E3" s="1007"/>
      <c r="F3" s="541"/>
      <c r="G3" s="539"/>
      <c r="H3" s="767"/>
    </row>
    <row r="4" spans="1:14" ht="24.75" customHeight="1">
      <c r="A4" s="1010" t="s">
        <v>10</v>
      </c>
      <c r="B4" s="1011"/>
      <c r="C4" s="1011"/>
      <c r="D4" s="1011"/>
      <c r="E4" s="1011"/>
      <c r="F4" s="1012"/>
    </row>
    <row r="5" spans="1:14" ht="42.75" customHeight="1">
      <c r="A5" s="548" t="s">
        <v>11</v>
      </c>
      <c r="B5" s="543" t="s">
        <v>12</v>
      </c>
      <c r="C5" s="1019" t="s">
        <v>1543</v>
      </c>
      <c r="D5" s="1021"/>
      <c r="E5" s="1021"/>
      <c r="F5" s="1022"/>
    </row>
    <row r="6" spans="1:14" ht="33" customHeight="1">
      <c r="A6" s="548" t="s">
        <v>13</v>
      </c>
      <c r="B6" s="544"/>
      <c r="C6" s="1020"/>
      <c r="D6" s="1023"/>
      <c r="E6" s="1023"/>
      <c r="F6" s="1024"/>
    </row>
    <row r="7" spans="1:14" ht="27" customHeight="1">
      <c r="A7" s="548" t="s">
        <v>1542</v>
      </c>
      <c r="B7" s="1013"/>
      <c r="C7" s="1014"/>
      <c r="D7" s="1014"/>
      <c r="E7" s="1014"/>
      <c r="F7" s="1015"/>
    </row>
    <row r="8" spans="1:14" ht="27" customHeight="1">
      <c r="A8" s="548" t="s">
        <v>14</v>
      </c>
      <c r="B8" s="1016"/>
      <c r="C8" s="1017"/>
      <c r="D8" s="1017"/>
      <c r="E8" s="1017"/>
      <c r="F8" s="1018"/>
    </row>
    <row r="9" spans="1:14" ht="27" customHeight="1">
      <c r="A9" s="548" t="s">
        <v>1544</v>
      </c>
      <c r="B9" s="1016"/>
      <c r="C9" s="1017"/>
      <c r="D9" s="1017"/>
      <c r="E9" s="1017"/>
      <c r="F9" s="1018"/>
    </row>
    <row r="10" spans="1:14" ht="27" customHeight="1">
      <c r="A10" s="548" t="s">
        <v>1545</v>
      </c>
      <c r="B10" s="545"/>
      <c r="C10" s="542" t="s">
        <v>1555</v>
      </c>
      <c r="D10" s="1002"/>
      <c r="E10" s="1003"/>
      <c r="F10" s="1004"/>
    </row>
    <row r="11" spans="1:14" ht="27" customHeight="1">
      <c r="A11" s="548" t="s">
        <v>1546</v>
      </c>
      <c r="B11" s="545"/>
      <c r="C11" s="542" t="s">
        <v>15</v>
      </c>
      <c r="D11" s="1003"/>
      <c r="E11" s="1003"/>
      <c r="F11" s="1004"/>
    </row>
    <row r="12" spans="1:14" ht="27" customHeight="1">
      <c r="A12" s="548" t="s">
        <v>1547</v>
      </c>
      <c r="B12" s="546"/>
      <c r="C12" s="542" t="s">
        <v>1553</v>
      </c>
      <c r="D12" s="1003"/>
      <c r="E12" s="1003"/>
      <c r="F12" s="1004"/>
    </row>
    <row r="13" spans="1:14" ht="27" customHeight="1">
      <c r="A13" s="548" t="s">
        <v>1548</v>
      </c>
      <c r="B13" s="546"/>
      <c r="C13" s="542" t="s">
        <v>1554</v>
      </c>
      <c r="D13" s="762"/>
      <c r="E13" s="542" t="s">
        <v>16</v>
      </c>
      <c r="F13" s="763"/>
    </row>
    <row r="14" spans="1:14" ht="27" customHeight="1">
      <c r="A14" s="548" t="s">
        <v>1549</v>
      </c>
      <c r="B14" s="545"/>
      <c r="C14" s="542" t="s">
        <v>17</v>
      </c>
      <c r="D14" s="762"/>
      <c r="E14" s="542" t="s">
        <v>18</v>
      </c>
      <c r="F14" s="763"/>
    </row>
    <row r="15" spans="1:14" ht="27" customHeight="1">
      <c r="A15" s="548" t="s">
        <v>1550</v>
      </c>
      <c r="B15" s="545"/>
      <c r="C15" s="762"/>
      <c r="D15" s="1003"/>
      <c r="E15" s="1003"/>
      <c r="F15" s="1004"/>
    </row>
    <row r="16" spans="1:14" ht="27" customHeight="1">
      <c r="A16" s="548" t="s">
        <v>1551</v>
      </c>
      <c r="B16" s="762"/>
      <c r="C16" s="542" t="s">
        <v>19</v>
      </c>
      <c r="D16" s="1003"/>
      <c r="E16" s="1003"/>
      <c r="F16" s="1004"/>
    </row>
    <row r="17" spans="1:6" ht="33" customHeight="1">
      <c r="A17" s="548" t="s">
        <v>1552</v>
      </c>
      <c r="B17" s="762"/>
      <c r="C17" s="762"/>
      <c r="D17" s="1003"/>
      <c r="E17" s="1003"/>
      <c r="F17" s="1004"/>
    </row>
    <row r="18" spans="1:6">
      <c r="A18" s="549"/>
      <c r="B18" s="762"/>
      <c r="C18" s="762"/>
      <c r="D18" s="1003"/>
      <c r="E18" s="1003"/>
      <c r="F18" s="1004"/>
    </row>
    <row r="19" spans="1:6">
      <c r="A19" s="549"/>
      <c r="B19" s="762"/>
      <c r="C19" s="762"/>
      <c r="D19" s="1003"/>
      <c r="E19" s="1003"/>
      <c r="F19" s="1004"/>
    </row>
    <row r="20" spans="1:6">
      <c r="A20" s="549"/>
      <c r="B20" s="762"/>
      <c r="C20" s="762"/>
      <c r="D20" s="1003"/>
      <c r="E20" s="1003"/>
      <c r="F20" s="1004"/>
    </row>
    <row r="21" spans="1:6" ht="48" customHeight="1">
      <c r="A21" s="548" t="s">
        <v>20</v>
      </c>
      <c r="B21" s="762"/>
      <c r="C21" s="542" t="s">
        <v>21</v>
      </c>
      <c r="D21" s="545"/>
      <c r="E21" s="542" t="s">
        <v>22</v>
      </c>
      <c r="F21" s="550"/>
    </row>
    <row r="22" spans="1:6" ht="40.5" customHeight="1">
      <c r="A22" s="548" t="s">
        <v>23</v>
      </c>
      <c r="B22" s="542"/>
      <c r="C22" s="542" t="s">
        <v>1541</v>
      </c>
      <c r="D22" s="1003"/>
      <c r="E22" s="1003"/>
      <c r="F22" s="1004"/>
    </row>
    <row r="23" spans="1:6" ht="64.900000000000006" customHeight="1">
      <c r="A23" s="1025" t="s">
        <v>24</v>
      </c>
      <c r="B23" s="1026"/>
      <c r="C23" s="1026"/>
      <c r="D23" s="547" t="s">
        <v>25</v>
      </c>
      <c r="E23" s="547" t="s">
        <v>26</v>
      </c>
      <c r="F23" s="763"/>
    </row>
    <row r="24" spans="1:6" ht="34.9" customHeight="1" thickBot="1">
      <c r="A24" s="1027" t="s">
        <v>27</v>
      </c>
      <c r="B24" s="1028"/>
      <c r="C24" s="1028"/>
      <c r="D24" s="551" t="s">
        <v>25</v>
      </c>
      <c r="E24" s="551" t="s">
        <v>28</v>
      </c>
      <c r="F24" s="552"/>
    </row>
  </sheetData>
  <mergeCells count="22">
    <mergeCell ref="D22:F22"/>
    <mergeCell ref="A23:C23"/>
    <mergeCell ref="A24:C24"/>
    <mergeCell ref="D12:F12"/>
    <mergeCell ref="D15:F15"/>
    <mergeCell ref="D16:F16"/>
    <mergeCell ref="D17:F17"/>
    <mergeCell ref="D18:F18"/>
    <mergeCell ref="D19:F19"/>
    <mergeCell ref="D11:F11"/>
    <mergeCell ref="D20:F20"/>
    <mergeCell ref="C5:C6"/>
    <mergeCell ref="D5:F6"/>
    <mergeCell ref="B9:F9"/>
    <mergeCell ref="A1:F1"/>
    <mergeCell ref="D10:F10"/>
    <mergeCell ref="B2:D2"/>
    <mergeCell ref="D3:E3"/>
    <mergeCell ref="B3:C3"/>
    <mergeCell ref="A4:F4"/>
    <mergeCell ref="B7:F7"/>
    <mergeCell ref="B8:F8"/>
  </mergeCells>
  <phoneticPr fontId="107" type="noConversion"/>
  <printOptions horizontalCentered="1"/>
  <pageMargins left="0.23622047244094491" right="0.15748031496062992" top="0.27559055118110237" bottom="0.62992125984251968" header="0.31496062992125984" footer="0.31496062992125984"/>
  <pageSetup scale="76" orientation="portrait" r:id="rId1"/>
  <headerFooter>
    <oddFooter>&amp;L&amp;"Arial,Bold"&amp;A&amp;R&amp;8Page &amp;P of &amp;N
Printed: &amp;D-&amp;T</oddFooter>
  </headerFooter>
  <rowBreaks count="1" manualBreakCount="1">
    <brk id="13"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Y44"/>
  <sheetViews>
    <sheetView view="pageBreakPreview" topLeftCell="A22" zoomScaleNormal="44" zoomScaleSheetLayoutView="100" workbookViewId="0">
      <selection activeCell="B4" sqref="B4"/>
    </sheetView>
  </sheetViews>
  <sheetFormatPr defaultRowHeight="12.5"/>
  <cols>
    <col min="1" max="1" width="45.81640625" customWidth="1"/>
    <col min="2" max="2" width="35.54296875" customWidth="1"/>
    <col min="3" max="4" width="13.453125" customWidth="1"/>
    <col min="6" max="7" width="5.1796875" customWidth="1"/>
    <col min="8" max="9" width="4.81640625" customWidth="1"/>
    <col min="10" max="10" width="4.81640625" style="55" customWidth="1"/>
    <col min="11" max="11" width="4.453125" customWidth="1"/>
    <col min="12" max="12" width="11.1796875" customWidth="1"/>
    <col min="15" max="15" width="4.453125" customWidth="1"/>
    <col min="16" max="16" width="3.453125" customWidth="1"/>
    <col min="17" max="17" width="3" customWidth="1"/>
    <col min="18" max="18" width="3.1796875" customWidth="1"/>
    <col min="19" max="19" width="3.26953125" customWidth="1"/>
    <col min="20" max="20" width="3.54296875" customWidth="1"/>
    <col min="21" max="21" width="2.81640625" customWidth="1"/>
    <col min="22" max="22" width="3.26953125" customWidth="1"/>
    <col min="23" max="23" width="4.453125" customWidth="1"/>
  </cols>
  <sheetData>
    <row r="1" spans="1:25" ht="25.5" customHeight="1">
      <c r="A1" s="1292" t="s">
        <v>871</v>
      </c>
      <c r="B1" s="1030"/>
      <c r="D1" s="1301" t="s">
        <v>47</v>
      </c>
      <c r="E1" s="206"/>
      <c r="F1" s="1359" t="s">
        <v>872</v>
      </c>
      <c r="G1" s="1360"/>
      <c r="H1" s="1359" t="s">
        <v>873</v>
      </c>
      <c r="I1" s="1360"/>
      <c r="J1" s="1267" t="s">
        <v>874</v>
      </c>
      <c r="K1" s="1271"/>
      <c r="L1" s="785" t="s">
        <v>875</v>
      </c>
      <c r="M1" s="68"/>
      <c r="N1" s="49"/>
      <c r="O1" s="1267" t="s">
        <v>916</v>
      </c>
      <c r="P1" s="1267"/>
      <c r="Q1" s="1267"/>
      <c r="R1" s="1267"/>
      <c r="S1" s="1267"/>
      <c r="T1" s="1267" t="s">
        <v>917</v>
      </c>
      <c r="U1" s="1267"/>
      <c r="V1" s="1267"/>
      <c r="W1" s="1271"/>
    </row>
    <row r="2" spans="1:25" ht="40.15" customHeight="1">
      <c r="A2" s="1292" t="s">
        <v>918</v>
      </c>
      <c r="B2" s="1030"/>
      <c r="C2" s="158"/>
      <c r="D2" s="1302"/>
      <c r="E2" s="1294"/>
      <c r="F2" s="1297" t="s">
        <v>879</v>
      </c>
      <c r="G2" s="1298"/>
      <c r="H2" s="1299" t="s">
        <v>880</v>
      </c>
      <c r="I2" s="1300"/>
      <c r="J2" s="1292" t="s">
        <v>881</v>
      </c>
      <c r="K2" s="1306"/>
      <c r="L2" s="764" t="s">
        <v>807</v>
      </c>
      <c r="M2" s="54"/>
      <c r="N2" s="764" t="s">
        <v>882</v>
      </c>
      <c r="O2" s="1030" t="s">
        <v>919</v>
      </c>
      <c r="P2" s="1030"/>
      <c r="Q2" s="1030"/>
      <c r="R2" s="1030"/>
      <c r="S2" s="1030"/>
      <c r="T2" s="1030" t="s">
        <v>884</v>
      </c>
      <c r="U2" s="1030"/>
      <c r="V2" s="1030"/>
      <c r="W2" s="1306"/>
    </row>
    <row r="3" spans="1:25" ht="30" customHeight="1">
      <c r="A3" s="527" t="s">
        <v>960</v>
      </c>
      <c r="B3" s="922" t="str">
        <f>CONCATENATE('Supplier Information'!B5)</f>
        <v xml:space="preserve"> </v>
      </c>
      <c r="C3" s="271" t="s">
        <v>51</v>
      </c>
      <c r="D3" s="271" t="s">
        <v>52</v>
      </c>
      <c r="E3" s="1295"/>
      <c r="F3" s="168"/>
      <c r="G3" s="169"/>
      <c r="H3" s="170"/>
      <c r="I3" s="809"/>
      <c r="J3" s="1392"/>
      <c r="K3" s="1393"/>
      <c r="L3" s="764" t="s">
        <v>886</v>
      </c>
      <c r="M3" s="795" t="s">
        <v>809</v>
      </c>
      <c r="N3" s="764" t="s">
        <v>920</v>
      </c>
      <c r="O3" s="1292" t="s">
        <v>888</v>
      </c>
      <c r="P3" s="1030"/>
      <c r="Q3" s="1030"/>
      <c r="R3" s="1030"/>
      <c r="S3" s="1030"/>
      <c r="T3" s="1292" t="s">
        <v>889</v>
      </c>
      <c r="U3" s="1030"/>
      <c r="V3" s="1030"/>
      <c r="W3" s="1306"/>
    </row>
    <row r="4" spans="1:25" ht="44.25" customHeight="1">
      <c r="A4" s="322" t="s">
        <v>890</v>
      </c>
      <c r="B4" s="322" t="s">
        <v>891</v>
      </c>
      <c r="C4" s="322" t="s">
        <v>921</v>
      </c>
      <c r="D4" s="322" t="s">
        <v>921</v>
      </c>
      <c r="E4" s="128"/>
      <c r="F4" s="234" t="s">
        <v>893</v>
      </c>
      <c r="G4" s="155" t="s">
        <v>894</v>
      </c>
      <c r="H4" s="234" t="s">
        <v>893</v>
      </c>
      <c r="I4" s="155" t="s">
        <v>894</v>
      </c>
      <c r="J4" s="130" t="s">
        <v>893</v>
      </c>
      <c r="K4" s="234" t="s">
        <v>894</v>
      </c>
      <c r="L4" s="124" t="s">
        <v>951</v>
      </c>
      <c r="M4" s="155" t="s">
        <v>896</v>
      </c>
      <c r="N4" s="124" t="s">
        <v>932</v>
      </c>
      <c r="O4" s="87">
        <v>0</v>
      </c>
      <c r="P4" s="236">
        <v>0.3</v>
      </c>
      <c r="Q4" s="199">
        <v>0.4</v>
      </c>
      <c r="R4" s="199">
        <v>0.5</v>
      </c>
      <c r="S4" s="199">
        <v>0.6</v>
      </c>
      <c r="T4" s="237">
        <v>0.7</v>
      </c>
      <c r="U4" s="237">
        <v>0.8</v>
      </c>
      <c r="V4" s="237">
        <v>0.9</v>
      </c>
      <c r="W4" s="238">
        <v>1</v>
      </c>
      <c r="Y4" s="4"/>
    </row>
    <row r="5" spans="1:25" ht="26.5">
      <c r="A5" s="323" t="s">
        <v>1052</v>
      </c>
      <c r="B5" s="260"/>
      <c r="C5" s="260"/>
      <c r="D5" s="260"/>
      <c r="E5" s="70"/>
      <c r="F5" s="59"/>
      <c r="G5" s="59"/>
      <c r="H5" s="59"/>
      <c r="I5" s="59"/>
      <c r="J5" s="59"/>
      <c r="K5" s="53"/>
      <c r="L5" s="59"/>
      <c r="M5" s="53"/>
      <c r="N5" s="59"/>
      <c r="O5" s="59"/>
      <c r="P5" s="59"/>
      <c r="Q5" s="59"/>
      <c r="R5" s="59"/>
      <c r="S5" s="59"/>
      <c r="T5" s="59"/>
      <c r="U5" s="59"/>
      <c r="V5" s="59"/>
      <c r="W5" s="53"/>
      <c r="X5" s="4"/>
      <c r="Y5" s="4"/>
    </row>
    <row r="6" spans="1:25" ht="13">
      <c r="A6" s="296" t="s">
        <v>534</v>
      </c>
      <c r="B6" s="277" t="s">
        <v>535</v>
      </c>
      <c r="C6" s="279" t="s">
        <v>536</v>
      </c>
      <c r="D6" s="279" t="s">
        <v>254</v>
      </c>
      <c r="E6" s="1364" t="s">
        <v>899</v>
      </c>
      <c r="F6" s="1291"/>
      <c r="G6" s="1291"/>
      <c r="H6" s="1291"/>
      <c r="I6" s="1291"/>
      <c r="J6" s="1291"/>
      <c r="K6" s="1342"/>
      <c r="L6" s="1291">
        <v>40</v>
      </c>
      <c r="M6" s="1342">
        <f>'Supplier Self-Audit Fill-in'!H217</f>
        <v>0</v>
      </c>
      <c r="N6" s="1329">
        <f>M6/L6</f>
        <v>0</v>
      </c>
      <c r="O6" s="1267"/>
      <c r="P6" s="1267"/>
      <c r="Q6" s="1267"/>
      <c r="R6" s="1267"/>
      <c r="S6" s="1267"/>
      <c r="T6" s="1267"/>
      <c r="U6" s="1267"/>
      <c r="V6" s="1267"/>
      <c r="W6" s="1271"/>
      <c r="X6" s="4"/>
      <c r="Y6" s="4"/>
    </row>
    <row r="7" spans="1:25" ht="14.25" customHeight="1">
      <c r="A7" s="277" t="s">
        <v>537</v>
      </c>
      <c r="B7" s="295" t="s">
        <v>1053</v>
      </c>
      <c r="C7" s="329"/>
      <c r="D7" s="329"/>
      <c r="E7" s="1365"/>
      <c r="F7" s="1291"/>
      <c r="G7" s="1291"/>
      <c r="H7" s="1291"/>
      <c r="I7" s="1291"/>
      <c r="J7" s="1291"/>
      <c r="K7" s="1342"/>
      <c r="L7" s="1291"/>
      <c r="M7" s="1342"/>
      <c r="N7" s="1329"/>
      <c r="O7" s="1268"/>
      <c r="P7" s="1268"/>
      <c r="Q7" s="1268"/>
      <c r="R7" s="1268"/>
      <c r="S7" s="1268"/>
      <c r="T7" s="1268"/>
      <c r="U7" s="1268"/>
      <c r="V7" s="1268"/>
      <c r="W7" s="1272"/>
      <c r="X7" s="4"/>
      <c r="Y7" s="4"/>
    </row>
    <row r="8" spans="1:25">
      <c r="A8" s="277" t="s">
        <v>539</v>
      </c>
      <c r="B8" s="277"/>
      <c r="C8" s="277"/>
      <c r="D8" s="277"/>
      <c r="E8" s="1294" t="s">
        <v>963</v>
      </c>
      <c r="F8" s="1320"/>
      <c r="G8" s="1320"/>
      <c r="H8" s="1320"/>
      <c r="I8" s="1320"/>
      <c r="J8" s="1320"/>
      <c r="K8" s="1343"/>
      <c r="L8" s="1320">
        <v>40</v>
      </c>
      <c r="M8" s="1343"/>
      <c r="N8" s="1335">
        <f>M8/L8</f>
        <v>0</v>
      </c>
      <c r="O8" s="1267"/>
      <c r="P8" s="1267"/>
      <c r="Q8" s="1267"/>
      <c r="R8" s="1267"/>
      <c r="S8" s="1267"/>
      <c r="T8" s="1267"/>
      <c r="U8" s="1267"/>
      <c r="V8" s="1267"/>
      <c r="W8" s="1271"/>
      <c r="X8" s="4"/>
      <c r="Y8" s="4"/>
    </row>
    <row r="9" spans="1:25" ht="37.5" customHeight="1">
      <c r="A9" s="1062" t="s">
        <v>1054</v>
      </c>
      <c r="B9" s="1311" t="s">
        <v>541</v>
      </c>
      <c r="C9" s="277"/>
      <c r="D9" s="277"/>
      <c r="E9" s="1295"/>
      <c r="F9" s="1320"/>
      <c r="G9" s="1320"/>
      <c r="H9" s="1320"/>
      <c r="I9" s="1320"/>
      <c r="J9" s="1320"/>
      <c r="K9" s="1343"/>
      <c r="L9" s="1320"/>
      <c r="M9" s="1343"/>
      <c r="N9" s="1335"/>
      <c r="O9" s="1268"/>
      <c r="P9" s="1268"/>
      <c r="Q9" s="1268"/>
      <c r="R9" s="1268"/>
      <c r="S9" s="1268"/>
      <c r="T9" s="1268"/>
      <c r="U9" s="1268"/>
      <c r="V9" s="1268"/>
      <c r="W9" s="1272"/>
      <c r="X9" s="4"/>
      <c r="Y9" s="4"/>
    </row>
    <row r="10" spans="1:25" ht="39" customHeight="1">
      <c r="A10" s="1303"/>
      <c r="B10" s="1361"/>
      <c r="C10" s="275"/>
      <c r="D10" s="275"/>
      <c r="E10" s="128" t="s">
        <v>931</v>
      </c>
      <c r="F10" s="807"/>
      <c r="G10" s="807"/>
      <c r="H10" s="807"/>
      <c r="I10" s="807"/>
      <c r="J10" s="807"/>
      <c r="K10" s="808"/>
      <c r="L10" s="807">
        <v>40</v>
      </c>
      <c r="M10" s="808"/>
      <c r="N10" s="942">
        <f>M10/L10</f>
        <v>0</v>
      </c>
      <c r="O10" s="559"/>
      <c r="P10" s="559"/>
      <c r="Q10" s="559"/>
      <c r="R10" s="559"/>
      <c r="S10" s="559"/>
      <c r="T10" s="559"/>
      <c r="U10" s="559"/>
      <c r="V10" s="559"/>
      <c r="W10" s="561"/>
      <c r="X10" s="4"/>
      <c r="Y10" s="4"/>
    </row>
    <row r="11" spans="1:25" ht="15" customHeight="1">
      <c r="A11" s="296" t="s">
        <v>542</v>
      </c>
      <c r="B11" s="292" t="s">
        <v>1055</v>
      </c>
      <c r="C11" s="299">
        <v>8.3000000000000007</v>
      </c>
      <c r="D11" s="451" t="s">
        <v>293</v>
      </c>
      <c r="E11" s="1364" t="s">
        <v>899</v>
      </c>
      <c r="F11" s="1325"/>
      <c r="G11" s="1325"/>
      <c r="H11" s="1325"/>
      <c r="I11" s="1325"/>
      <c r="J11" s="1291"/>
      <c r="K11" s="1341"/>
      <c r="L11" s="1325">
        <v>20</v>
      </c>
      <c r="M11" s="1342">
        <f>'Supplier Self-Audit Fill-in'!H222</f>
        <v>0</v>
      </c>
      <c r="N11" s="1328">
        <f>M11/L11</f>
        <v>0</v>
      </c>
      <c r="O11" s="1267"/>
      <c r="P11" s="1267"/>
      <c r="Q11" s="1267"/>
      <c r="R11" s="1267"/>
      <c r="S11" s="1267"/>
      <c r="T11" s="1267"/>
      <c r="U11" s="1267"/>
      <c r="V11" s="1267"/>
      <c r="W11" s="1271"/>
      <c r="X11" s="4"/>
      <c r="Y11" s="4"/>
    </row>
    <row r="12" spans="1:25">
      <c r="A12" s="281" t="s">
        <v>544</v>
      </c>
      <c r="B12" s="281"/>
      <c r="C12" s="336"/>
      <c r="D12" s="336"/>
      <c r="E12" s="1365"/>
      <c r="F12" s="1291"/>
      <c r="G12" s="1291"/>
      <c r="H12" s="1291"/>
      <c r="I12" s="1291"/>
      <c r="J12" s="1291"/>
      <c r="K12" s="1342"/>
      <c r="L12" s="1291"/>
      <c r="M12" s="1342"/>
      <c r="N12" s="1329"/>
      <c r="O12" s="1268"/>
      <c r="P12" s="1268"/>
      <c r="Q12" s="1268"/>
      <c r="R12" s="1268"/>
      <c r="S12" s="1268"/>
      <c r="T12" s="1268"/>
      <c r="U12" s="1268"/>
      <c r="V12" s="1268"/>
      <c r="W12" s="1272"/>
      <c r="X12" s="4"/>
      <c r="Y12" s="4"/>
    </row>
    <row r="13" spans="1:25" ht="48" customHeight="1">
      <c r="A13" s="1312" t="s">
        <v>1056</v>
      </c>
      <c r="B13" s="1400" t="s">
        <v>547</v>
      </c>
      <c r="C13" s="320"/>
      <c r="D13" s="320"/>
      <c r="E13" s="793" t="s">
        <v>963</v>
      </c>
      <c r="F13" s="803"/>
      <c r="G13" s="803"/>
      <c r="H13" s="803"/>
      <c r="I13" s="803"/>
      <c r="J13" s="803"/>
      <c r="K13" s="822"/>
      <c r="L13" s="803">
        <v>20</v>
      </c>
      <c r="M13" s="822"/>
      <c r="N13" s="820">
        <f>M13/L13</f>
        <v>0</v>
      </c>
      <c r="O13" s="560"/>
      <c r="P13" s="560"/>
      <c r="Q13" s="560"/>
      <c r="R13" s="560"/>
      <c r="S13" s="560"/>
      <c r="T13" s="560"/>
      <c r="U13" s="560"/>
      <c r="V13" s="560"/>
      <c r="W13" s="562"/>
      <c r="X13" s="4"/>
      <c r="Y13" s="4"/>
    </row>
    <row r="14" spans="1:25" ht="35.25" customHeight="1">
      <c r="A14" s="1313"/>
      <c r="B14" s="1401"/>
      <c r="C14" s="275"/>
      <c r="D14" s="275"/>
      <c r="E14" s="128" t="s">
        <v>931</v>
      </c>
      <c r="F14" s="807"/>
      <c r="G14" s="807"/>
      <c r="H14" s="807"/>
      <c r="I14" s="807"/>
      <c r="J14" s="807"/>
      <c r="K14" s="808"/>
      <c r="L14" s="807">
        <v>20</v>
      </c>
      <c r="M14" s="808"/>
      <c r="N14" s="942">
        <f>M14/L14</f>
        <v>0</v>
      </c>
      <c r="O14" s="559"/>
      <c r="P14" s="559"/>
      <c r="Q14" s="559"/>
      <c r="R14" s="559"/>
      <c r="S14" s="559"/>
      <c r="T14" s="559"/>
      <c r="U14" s="559"/>
      <c r="V14" s="559"/>
      <c r="W14" s="561"/>
      <c r="X14" s="4"/>
      <c r="Y14" s="4"/>
    </row>
    <row r="15" spans="1:25" ht="13.15" customHeight="1">
      <c r="A15" s="277" t="s">
        <v>548</v>
      </c>
      <c r="B15" s="281" t="s">
        <v>549</v>
      </c>
      <c r="C15" s="299">
        <v>8.3000000000000007</v>
      </c>
      <c r="D15" s="280" t="s">
        <v>254</v>
      </c>
      <c r="E15" s="1364" t="s">
        <v>899</v>
      </c>
      <c r="F15" s="1325"/>
      <c r="G15" s="1325"/>
      <c r="H15" s="1325"/>
      <c r="I15" s="1325"/>
      <c r="J15" s="1291"/>
      <c r="K15" s="1341"/>
      <c r="L15" s="1325">
        <v>20</v>
      </c>
      <c r="M15" s="1342">
        <f>'Supplier Self-Audit Fill-in'!H226</f>
        <v>0</v>
      </c>
      <c r="N15" s="1328">
        <f>M15/L15</f>
        <v>0</v>
      </c>
      <c r="O15" s="1267"/>
      <c r="P15" s="1267"/>
      <c r="Q15" s="1267"/>
      <c r="R15" s="1267"/>
      <c r="S15" s="1267"/>
      <c r="T15" s="1267"/>
      <c r="U15" s="1267"/>
      <c r="V15" s="1267"/>
      <c r="W15" s="1271"/>
      <c r="X15" s="4"/>
      <c r="Y15" s="4"/>
    </row>
    <row r="16" spans="1:25" ht="13.5" customHeight="1">
      <c r="A16" s="277" t="s">
        <v>550</v>
      </c>
      <c r="B16" s="292" t="s">
        <v>1057</v>
      </c>
      <c r="C16" s="281"/>
      <c r="D16" s="281"/>
      <c r="E16" s="1365"/>
      <c r="F16" s="1291"/>
      <c r="G16" s="1291"/>
      <c r="H16" s="1291"/>
      <c r="I16" s="1291"/>
      <c r="J16" s="1291"/>
      <c r="K16" s="1342"/>
      <c r="L16" s="1291"/>
      <c r="M16" s="1342"/>
      <c r="N16" s="1329"/>
      <c r="O16" s="1268"/>
      <c r="P16" s="1268"/>
      <c r="Q16" s="1268"/>
      <c r="R16" s="1268"/>
      <c r="S16" s="1268"/>
      <c r="T16" s="1268"/>
      <c r="U16" s="1268"/>
      <c r="V16" s="1268"/>
      <c r="W16" s="1272"/>
      <c r="X16" s="4"/>
      <c r="Y16" s="4"/>
    </row>
    <row r="17" spans="1:25" ht="45" customHeight="1">
      <c r="A17" s="1062" t="s">
        <v>1058</v>
      </c>
      <c r="B17" s="1400" t="s">
        <v>553</v>
      </c>
      <c r="C17" s="281"/>
      <c r="D17" s="281"/>
      <c r="E17" s="793" t="s">
        <v>963</v>
      </c>
      <c r="F17" s="803"/>
      <c r="G17" s="803"/>
      <c r="H17" s="803"/>
      <c r="I17" s="803"/>
      <c r="J17" s="803"/>
      <c r="K17" s="822"/>
      <c r="L17" s="803">
        <v>20</v>
      </c>
      <c r="M17" s="822"/>
      <c r="N17" s="820">
        <f>M17/L17</f>
        <v>0</v>
      </c>
      <c r="O17" s="560"/>
      <c r="P17" s="560"/>
      <c r="Q17" s="560"/>
      <c r="R17" s="560"/>
      <c r="S17" s="560"/>
      <c r="T17" s="560"/>
      <c r="U17" s="560"/>
      <c r="V17" s="560"/>
      <c r="W17" s="562"/>
      <c r="X17" s="4"/>
      <c r="Y17" s="4"/>
    </row>
    <row r="18" spans="1:25" ht="30" customHeight="1">
      <c r="A18" s="1303"/>
      <c r="B18" s="1401"/>
      <c r="C18" s="275"/>
      <c r="D18" s="275"/>
      <c r="E18" s="128" t="s">
        <v>931</v>
      </c>
      <c r="F18" s="807"/>
      <c r="G18" s="807"/>
      <c r="H18" s="807"/>
      <c r="I18" s="807"/>
      <c r="J18" s="807"/>
      <c r="K18" s="808"/>
      <c r="L18" s="807">
        <v>20</v>
      </c>
      <c r="M18" s="808"/>
      <c r="N18" s="945">
        <f>M18/L18</f>
        <v>0</v>
      </c>
      <c r="O18" s="559"/>
      <c r="P18" s="559"/>
      <c r="Q18" s="559"/>
      <c r="R18" s="559"/>
      <c r="S18" s="559"/>
      <c r="T18" s="559"/>
      <c r="U18" s="559"/>
      <c r="V18" s="559"/>
      <c r="W18" s="561"/>
      <c r="X18" s="4"/>
      <c r="Y18" s="4"/>
    </row>
    <row r="19" spans="1:25" ht="13">
      <c r="A19" s="296" t="s">
        <v>554</v>
      </c>
      <c r="B19" s="281" t="s">
        <v>555</v>
      </c>
      <c r="C19" s="284" t="s">
        <v>556</v>
      </c>
      <c r="D19" s="280" t="s">
        <v>557</v>
      </c>
      <c r="E19" s="1364" t="s">
        <v>899</v>
      </c>
      <c r="F19" s="1325"/>
      <c r="G19" s="1325"/>
      <c r="H19" s="1325"/>
      <c r="I19" s="1325"/>
      <c r="J19" s="1291"/>
      <c r="K19" s="1341"/>
      <c r="L19" s="1325">
        <v>40</v>
      </c>
      <c r="M19" s="1342">
        <f>'Supplier Self-Audit Fill-in'!H230</f>
        <v>0</v>
      </c>
      <c r="N19" s="1328">
        <f>M19/L19</f>
        <v>0</v>
      </c>
      <c r="O19" s="1267"/>
      <c r="P19" s="1267"/>
      <c r="Q19" s="1267"/>
      <c r="R19" s="1267"/>
      <c r="S19" s="1267"/>
      <c r="T19" s="1267"/>
      <c r="U19" s="1267"/>
      <c r="V19" s="1267"/>
      <c r="W19" s="1271"/>
      <c r="X19" s="4"/>
      <c r="Y19" s="4"/>
    </row>
    <row r="20" spans="1:25" ht="16.5" customHeight="1">
      <c r="A20" s="277" t="s">
        <v>558</v>
      </c>
      <c r="B20" s="281" t="s">
        <v>559</v>
      </c>
      <c r="C20" s="281"/>
      <c r="D20" s="281"/>
      <c r="E20" s="1365"/>
      <c r="F20" s="1291"/>
      <c r="G20" s="1291"/>
      <c r="H20" s="1291"/>
      <c r="I20" s="1291"/>
      <c r="J20" s="1291"/>
      <c r="K20" s="1342"/>
      <c r="L20" s="1291"/>
      <c r="M20" s="1342"/>
      <c r="N20" s="1329"/>
      <c r="O20" s="1268"/>
      <c r="P20" s="1268"/>
      <c r="Q20" s="1268"/>
      <c r="R20" s="1268"/>
      <c r="S20" s="1268"/>
      <c r="T20" s="1268"/>
      <c r="U20" s="1268"/>
      <c r="V20" s="1268"/>
      <c r="W20" s="1272"/>
      <c r="X20" s="4"/>
      <c r="Y20" s="4"/>
    </row>
    <row r="21" spans="1:25" ht="15" customHeight="1">
      <c r="A21" s="277" t="s">
        <v>560</v>
      </c>
      <c r="B21" s="292" t="s">
        <v>1059</v>
      </c>
      <c r="C21" s="281"/>
      <c r="D21" s="281"/>
      <c r="E21" s="1294" t="s">
        <v>963</v>
      </c>
      <c r="F21" s="1320"/>
      <c r="G21" s="1320"/>
      <c r="H21" s="1320"/>
      <c r="I21" s="1320"/>
      <c r="J21" s="1320"/>
      <c r="K21" s="1343"/>
      <c r="L21" s="1320">
        <v>40</v>
      </c>
      <c r="M21" s="1343"/>
      <c r="N21" s="1335">
        <f>M21/L21</f>
        <v>0</v>
      </c>
      <c r="O21" s="1267"/>
      <c r="P21" s="1267"/>
      <c r="Q21" s="1267"/>
      <c r="R21" s="1267"/>
      <c r="S21" s="1267"/>
      <c r="T21" s="1267"/>
      <c r="U21" s="1267"/>
      <c r="V21" s="1267"/>
      <c r="W21" s="1271"/>
      <c r="X21" s="4"/>
      <c r="Y21" s="4"/>
    </row>
    <row r="22" spans="1:25" ht="43.5" customHeight="1">
      <c r="A22" s="1062" t="s">
        <v>1060</v>
      </c>
      <c r="B22" s="1311" t="s">
        <v>563</v>
      </c>
      <c r="C22" s="277"/>
      <c r="D22" s="277"/>
      <c r="E22" s="1295"/>
      <c r="F22" s="1320"/>
      <c r="G22" s="1320"/>
      <c r="H22" s="1320"/>
      <c r="I22" s="1320"/>
      <c r="J22" s="1320"/>
      <c r="K22" s="1343"/>
      <c r="L22" s="1320"/>
      <c r="M22" s="1343"/>
      <c r="N22" s="1335"/>
      <c r="O22" s="1268"/>
      <c r="P22" s="1268"/>
      <c r="Q22" s="1268"/>
      <c r="R22" s="1268"/>
      <c r="S22" s="1268"/>
      <c r="T22" s="1268"/>
      <c r="U22" s="1268"/>
      <c r="V22" s="1268"/>
      <c r="W22" s="1272"/>
      <c r="X22" s="4"/>
      <c r="Y22" s="4"/>
    </row>
    <row r="23" spans="1:25" ht="31.5" customHeight="1">
      <c r="A23" s="1303"/>
      <c r="B23" s="1361"/>
      <c r="C23" s="275"/>
      <c r="D23" s="275"/>
      <c r="E23" s="128" t="s">
        <v>931</v>
      </c>
      <c r="F23" s="807"/>
      <c r="G23" s="807"/>
      <c r="H23" s="807"/>
      <c r="I23" s="807"/>
      <c r="J23" s="807"/>
      <c r="K23" s="808"/>
      <c r="L23" s="807">
        <v>40</v>
      </c>
      <c r="M23" s="808"/>
      <c r="N23" s="942">
        <f>M23/L23</f>
        <v>0</v>
      </c>
      <c r="O23" s="785"/>
      <c r="P23" s="785"/>
      <c r="Q23" s="785"/>
      <c r="R23" s="785"/>
      <c r="S23" s="785"/>
      <c r="T23" s="785"/>
      <c r="U23" s="785"/>
      <c r="V23" s="785"/>
      <c r="W23" s="786"/>
      <c r="X23" s="4"/>
      <c r="Y23" s="4"/>
    </row>
    <row r="24" spans="1:25" ht="13.15" customHeight="1">
      <c r="A24" s="277" t="s">
        <v>564</v>
      </c>
      <c r="B24" s="277" t="s">
        <v>565</v>
      </c>
      <c r="C24" s="279" t="s">
        <v>495</v>
      </c>
      <c r="D24" s="280" t="s">
        <v>566</v>
      </c>
      <c r="E24" s="1364" t="s">
        <v>899</v>
      </c>
      <c r="F24" s="1325"/>
      <c r="G24" s="1325"/>
      <c r="H24" s="1325"/>
      <c r="I24" s="1325"/>
      <c r="J24" s="1325"/>
      <c r="K24" s="1341"/>
      <c r="L24" s="1408">
        <v>20</v>
      </c>
      <c r="M24" s="1341">
        <f>'Supplier Self-Audit Fill-in'!H235</f>
        <v>0</v>
      </c>
      <c r="N24" s="1273">
        <f>M24/L24</f>
        <v>0</v>
      </c>
      <c r="O24" s="1267"/>
      <c r="P24" s="1267"/>
      <c r="Q24" s="1267"/>
      <c r="R24" s="1267"/>
      <c r="S24" s="1267"/>
      <c r="T24" s="1267"/>
      <c r="U24" s="1267"/>
      <c r="V24" s="1267"/>
      <c r="W24" s="1271"/>
      <c r="X24" s="4"/>
      <c r="Y24" s="4"/>
    </row>
    <row r="25" spans="1:25" ht="15.75" customHeight="1">
      <c r="A25" s="277" t="s">
        <v>1061</v>
      </c>
      <c r="B25" s="295" t="s">
        <v>1062</v>
      </c>
      <c r="C25" s="277"/>
      <c r="D25" s="277"/>
      <c r="E25" s="1365"/>
      <c r="F25" s="1291"/>
      <c r="G25" s="1291"/>
      <c r="H25" s="1291"/>
      <c r="I25" s="1291"/>
      <c r="J25" s="1291"/>
      <c r="K25" s="1342"/>
      <c r="L25" s="1365"/>
      <c r="M25" s="1342"/>
      <c r="N25" s="1274"/>
      <c r="O25" s="1268"/>
      <c r="P25" s="1268"/>
      <c r="Q25" s="1268"/>
      <c r="R25" s="1268"/>
      <c r="S25" s="1268"/>
      <c r="T25" s="1268"/>
      <c r="U25" s="1268"/>
      <c r="V25" s="1268"/>
      <c r="W25" s="1272"/>
      <c r="X25" s="4"/>
      <c r="Y25" s="4"/>
    </row>
    <row r="26" spans="1:25" ht="42.75" customHeight="1">
      <c r="A26" s="1062" t="s">
        <v>1063</v>
      </c>
      <c r="B26" s="1409" t="s">
        <v>571</v>
      </c>
      <c r="C26" s="277"/>
      <c r="D26" s="277"/>
      <c r="E26" s="793" t="s">
        <v>963</v>
      </c>
      <c r="F26" s="803"/>
      <c r="G26" s="803"/>
      <c r="H26" s="803"/>
      <c r="I26" s="803"/>
      <c r="J26" s="803"/>
      <c r="K26" s="822"/>
      <c r="L26" s="949">
        <v>20</v>
      </c>
      <c r="M26" s="822"/>
      <c r="N26" s="948">
        <f>M26/L26</f>
        <v>0</v>
      </c>
      <c r="O26" s="563"/>
      <c r="P26" s="563"/>
      <c r="Q26" s="563"/>
      <c r="R26" s="563"/>
      <c r="S26" s="563"/>
      <c r="T26" s="563"/>
      <c r="U26" s="563"/>
      <c r="V26" s="563"/>
      <c r="W26" s="564"/>
      <c r="X26" s="4"/>
      <c r="Y26" s="4"/>
    </row>
    <row r="27" spans="1:25" ht="32.25" customHeight="1">
      <c r="A27" s="1303"/>
      <c r="B27" s="1410"/>
      <c r="C27" s="275"/>
      <c r="D27" s="275"/>
      <c r="E27" s="128" t="s">
        <v>931</v>
      </c>
      <c r="F27" s="807"/>
      <c r="G27" s="807"/>
      <c r="H27" s="807"/>
      <c r="I27" s="807"/>
      <c r="J27" s="807"/>
      <c r="K27" s="808"/>
      <c r="L27" s="815">
        <v>20</v>
      </c>
      <c r="M27" s="808"/>
      <c r="N27" s="945">
        <f>M27/L27</f>
        <v>0</v>
      </c>
      <c r="O27" s="560"/>
      <c r="P27" s="560"/>
      <c r="Q27" s="560"/>
      <c r="R27" s="560"/>
      <c r="S27" s="560"/>
      <c r="T27" s="560"/>
      <c r="U27" s="560"/>
      <c r="V27" s="560"/>
      <c r="W27" s="562"/>
      <c r="X27" s="4"/>
      <c r="Y27" s="4"/>
    </row>
    <row r="28" spans="1:25" ht="27.75" customHeight="1">
      <c r="A28" s="50"/>
      <c r="B28" s="4"/>
      <c r="C28" s="4"/>
      <c r="D28" s="4"/>
      <c r="E28" s="219" t="s">
        <v>899</v>
      </c>
      <c r="F28" s="207">
        <f t="shared" ref="F28:K28" si="0">COUNTA(F6,F11,F15,F19,F24)</f>
        <v>0</v>
      </c>
      <c r="G28" s="207">
        <f t="shared" si="0"/>
        <v>0</v>
      </c>
      <c r="H28" s="207">
        <f t="shared" si="0"/>
        <v>0</v>
      </c>
      <c r="I28" s="207">
        <f t="shared" si="0"/>
        <v>0</v>
      </c>
      <c r="J28" s="207">
        <f t="shared" si="0"/>
        <v>0</v>
      </c>
      <c r="K28" s="787">
        <f t="shared" si="0"/>
        <v>0</v>
      </c>
      <c r="L28" s="208">
        <v>140</v>
      </c>
      <c r="M28" s="209">
        <f>SUM(M6,M11,M15,M19,M24)</f>
        <v>0</v>
      </c>
      <c r="N28" s="200">
        <f>M28/L28</f>
        <v>0</v>
      </c>
      <c r="O28" s="1262" t="s">
        <v>910</v>
      </c>
      <c r="P28" s="1263"/>
      <c r="Q28" s="1263"/>
      <c r="R28" s="1263"/>
      <c r="S28" s="1263"/>
      <c r="T28" s="1263"/>
      <c r="U28" s="1263"/>
      <c r="V28" s="1263"/>
      <c r="W28" s="1264"/>
      <c r="X28" s="4"/>
      <c r="Y28" s="4"/>
    </row>
    <row r="29" spans="1:25" ht="26.25" customHeight="1">
      <c r="A29" s="50"/>
      <c r="B29" s="4"/>
      <c r="C29" s="4"/>
      <c r="D29" s="4"/>
      <c r="E29" s="793" t="s">
        <v>963</v>
      </c>
      <c r="F29" s="914">
        <f t="shared" ref="F29:K29" si="1">COUNTA(F8,F13,F17,F21,F26)</f>
        <v>0</v>
      </c>
      <c r="G29" s="914">
        <f t="shared" si="1"/>
        <v>0</v>
      </c>
      <c r="H29" s="914">
        <f t="shared" si="1"/>
        <v>0</v>
      </c>
      <c r="I29" s="914">
        <f t="shared" si="1"/>
        <v>0</v>
      </c>
      <c r="J29" s="914">
        <f t="shared" si="1"/>
        <v>0</v>
      </c>
      <c r="K29" s="802">
        <f t="shared" si="1"/>
        <v>0</v>
      </c>
      <c r="L29" s="915">
        <v>140</v>
      </c>
      <c r="M29" s="916">
        <f>SUM(M8,M13,M17,M21,M26)</f>
        <v>0</v>
      </c>
      <c r="N29" s="187">
        <f>M29/L29</f>
        <v>0</v>
      </c>
      <c r="O29" s="1280" t="s">
        <v>976</v>
      </c>
      <c r="P29" s="1281"/>
      <c r="Q29" s="1281"/>
      <c r="R29" s="1281"/>
      <c r="S29" s="1281"/>
      <c r="T29" s="1281"/>
      <c r="U29" s="1281"/>
      <c r="V29" s="1281"/>
      <c r="W29" s="1282"/>
      <c r="X29" s="4"/>
      <c r="Y29" s="4"/>
    </row>
    <row r="30" spans="1:25" ht="26">
      <c r="A30" s="98" t="s">
        <v>912</v>
      </c>
      <c r="B30" s="4"/>
      <c r="C30" s="4"/>
      <c r="D30" s="4"/>
      <c r="E30" s="128" t="s">
        <v>931</v>
      </c>
      <c r="F30" s="165">
        <f t="shared" ref="F30:K30" si="2">COUNTA(F10,F14,F18,F23,F27)</f>
        <v>0</v>
      </c>
      <c r="G30" s="165">
        <f t="shared" si="2"/>
        <v>0</v>
      </c>
      <c r="H30" s="165">
        <f t="shared" si="2"/>
        <v>0</v>
      </c>
      <c r="I30" s="165">
        <f t="shared" si="2"/>
        <v>0</v>
      </c>
      <c r="J30" s="165">
        <f t="shared" si="2"/>
        <v>0</v>
      </c>
      <c r="K30" s="784">
        <f t="shared" si="2"/>
        <v>0</v>
      </c>
      <c r="L30" s="62">
        <v>140</v>
      </c>
      <c r="M30" s="67">
        <f>SUM(M10,M14,M18,M23,M27)</f>
        <v>0</v>
      </c>
      <c r="N30" s="201">
        <f>M30/L30</f>
        <v>0</v>
      </c>
      <c r="O30" s="1049" t="s">
        <v>913</v>
      </c>
      <c r="P30" s="1064"/>
      <c r="Q30" s="1064"/>
      <c r="R30" s="1064"/>
      <c r="S30" s="1064"/>
      <c r="T30" s="1064"/>
      <c r="U30" s="1064"/>
      <c r="V30" s="1064"/>
      <c r="W30" s="1279"/>
      <c r="X30" s="4"/>
      <c r="Y30" s="4"/>
    </row>
    <row r="31" spans="1:25">
      <c r="A31" s="1402"/>
      <c r="B31" s="1403"/>
      <c r="C31" s="1403"/>
      <c r="D31" s="1403"/>
      <c r="E31" s="1403"/>
      <c r="F31" s="1403"/>
      <c r="G31" s="1403"/>
      <c r="H31" s="1403"/>
      <c r="I31" s="1403"/>
      <c r="J31" s="1403"/>
      <c r="K31" s="1403"/>
      <c r="L31" s="1403"/>
      <c r="M31" s="1403"/>
      <c r="N31" s="1403"/>
      <c r="O31" s="1403"/>
      <c r="P31" s="1403"/>
      <c r="Q31" s="1403"/>
      <c r="R31" s="1403"/>
      <c r="S31" s="1403"/>
      <c r="T31" s="1403"/>
      <c r="U31" s="1403"/>
      <c r="V31" s="1403"/>
      <c r="W31" s="1404"/>
      <c r="X31" s="4"/>
      <c r="Y31" s="4"/>
    </row>
    <row r="32" spans="1:25">
      <c r="A32" s="1402"/>
      <c r="B32" s="1403"/>
      <c r="C32" s="1403"/>
      <c r="D32" s="1403"/>
      <c r="E32" s="1403"/>
      <c r="F32" s="1403"/>
      <c r="G32" s="1403"/>
      <c r="H32" s="1403"/>
      <c r="I32" s="1403"/>
      <c r="J32" s="1403"/>
      <c r="K32" s="1403"/>
      <c r="L32" s="1403"/>
      <c r="M32" s="1403"/>
      <c r="N32" s="1403"/>
      <c r="O32" s="1403"/>
      <c r="P32" s="1403"/>
      <c r="Q32" s="1403"/>
      <c r="R32" s="1403"/>
      <c r="S32" s="1403"/>
      <c r="T32" s="1403"/>
      <c r="U32" s="1403"/>
      <c r="V32" s="1403"/>
      <c r="W32" s="1404"/>
      <c r="X32" s="4"/>
      <c r="Y32" s="4"/>
    </row>
    <row r="33" spans="1:25">
      <c r="A33" s="1405"/>
      <c r="B33" s="1406"/>
      <c r="C33" s="1406"/>
      <c r="D33" s="1406"/>
      <c r="E33" s="1406"/>
      <c r="F33" s="1406"/>
      <c r="G33" s="1406"/>
      <c r="H33" s="1406"/>
      <c r="I33" s="1406"/>
      <c r="J33" s="1406"/>
      <c r="K33" s="1406"/>
      <c r="L33" s="1406"/>
      <c r="M33" s="1406"/>
      <c r="N33" s="1406"/>
      <c r="O33" s="1406"/>
      <c r="P33" s="1406"/>
      <c r="Q33" s="1406"/>
      <c r="R33" s="1406"/>
      <c r="S33" s="1406"/>
      <c r="T33" s="1406"/>
      <c r="U33" s="1406"/>
      <c r="V33" s="1406"/>
      <c r="W33" s="1407"/>
      <c r="X33" s="4"/>
      <c r="Y33" s="4"/>
    </row>
    <row r="34" spans="1:25">
      <c r="A34" s="4"/>
      <c r="B34" s="4"/>
      <c r="C34" s="4"/>
      <c r="D34" s="4"/>
      <c r="E34" s="4"/>
      <c r="F34" s="4"/>
      <c r="G34" s="4"/>
      <c r="H34" s="4"/>
      <c r="I34" s="4"/>
      <c r="K34" s="4"/>
      <c r="L34" s="4"/>
      <c r="M34" s="4"/>
      <c r="N34" s="4"/>
      <c r="O34" s="4"/>
      <c r="P34" s="4"/>
      <c r="Q34" s="4"/>
      <c r="R34" s="4"/>
      <c r="S34" s="4"/>
      <c r="T34" s="4"/>
      <c r="U34" s="4"/>
      <c r="V34" s="4"/>
      <c r="W34" s="4"/>
      <c r="X34" s="4"/>
      <c r="Y34" s="4"/>
    </row>
    <row r="35" spans="1:25">
      <c r="A35" s="4"/>
      <c r="B35" s="4"/>
      <c r="C35" s="4"/>
      <c r="D35" s="4"/>
      <c r="E35" s="4"/>
      <c r="F35" s="4"/>
      <c r="G35" s="4"/>
      <c r="H35" s="4"/>
      <c r="I35" s="4"/>
      <c r="K35" s="4"/>
      <c r="L35" s="4"/>
      <c r="M35" s="4"/>
      <c r="N35" s="4"/>
      <c r="O35" s="4"/>
      <c r="P35" s="4"/>
      <c r="Q35" s="4"/>
      <c r="R35" s="4"/>
      <c r="S35" s="4"/>
      <c r="T35" s="4"/>
      <c r="U35" s="4"/>
      <c r="V35" s="4"/>
      <c r="W35" s="4"/>
      <c r="X35" s="4"/>
      <c r="Y35" s="4"/>
    </row>
    <row r="36" spans="1:25">
      <c r="A36" s="4"/>
      <c r="B36" s="4"/>
      <c r="C36" s="4"/>
      <c r="D36" s="4"/>
      <c r="E36" s="4"/>
      <c r="F36" s="4"/>
      <c r="G36" s="4"/>
      <c r="H36" s="4"/>
      <c r="I36" s="4"/>
      <c r="K36" s="4"/>
      <c r="L36" s="4"/>
      <c r="M36" s="4"/>
      <c r="N36" s="4"/>
      <c r="O36" s="4"/>
      <c r="P36" s="4"/>
      <c r="Q36" s="4"/>
      <c r="R36" s="4"/>
      <c r="S36" s="4"/>
      <c r="T36" s="4"/>
      <c r="U36" s="4"/>
      <c r="V36" s="4"/>
      <c r="W36" s="4"/>
      <c r="X36" s="4"/>
      <c r="Y36" s="4"/>
    </row>
    <row r="37" spans="1:25">
      <c r="A37" s="4"/>
      <c r="B37" s="4"/>
      <c r="C37" s="4"/>
      <c r="D37" s="4"/>
      <c r="E37" s="4"/>
      <c r="F37" s="4"/>
      <c r="G37" s="4"/>
      <c r="H37" s="4"/>
      <c r="I37" s="4"/>
      <c r="K37" s="4"/>
      <c r="L37" s="4"/>
      <c r="M37" s="4"/>
      <c r="N37" s="4"/>
      <c r="O37" s="4"/>
      <c r="P37" s="4"/>
      <c r="Q37" s="4"/>
      <c r="R37" s="4"/>
      <c r="S37" s="4"/>
      <c r="T37" s="4"/>
      <c r="U37" s="4"/>
      <c r="V37" s="4"/>
      <c r="W37" s="4"/>
      <c r="X37" s="4"/>
      <c r="Y37" s="4"/>
    </row>
    <row r="38" spans="1:25">
      <c r="A38" s="4"/>
      <c r="B38" s="4"/>
      <c r="C38" s="4"/>
      <c r="D38" s="4"/>
      <c r="E38" s="4"/>
      <c r="F38" s="4"/>
      <c r="G38" s="4"/>
      <c r="H38" s="4"/>
      <c r="I38" s="4"/>
      <c r="K38" s="4"/>
      <c r="L38" s="4"/>
      <c r="M38" s="4"/>
      <c r="N38" s="4"/>
      <c r="O38" s="4"/>
      <c r="P38" s="4"/>
      <c r="Q38" s="4"/>
      <c r="R38" s="4"/>
      <c r="S38" s="4"/>
      <c r="T38" s="4"/>
      <c r="U38" s="4"/>
      <c r="V38" s="4"/>
      <c r="W38" s="4"/>
      <c r="X38" s="4"/>
      <c r="Y38" s="4"/>
    </row>
    <row r="39" spans="1:25">
      <c r="A39" s="4"/>
      <c r="B39" s="4"/>
      <c r="C39" s="4"/>
      <c r="D39" s="4"/>
      <c r="E39" s="4"/>
      <c r="F39" s="4"/>
      <c r="G39" s="4"/>
      <c r="H39" s="4"/>
      <c r="I39" s="4"/>
      <c r="K39" s="4"/>
      <c r="L39" s="4"/>
      <c r="M39" s="4"/>
      <c r="N39" s="4"/>
      <c r="O39" s="4"/>
      <c r="P39" s="4"/>
      <c r="Q39" s="4"/>
      <c r="R39" s="4"/>
      <c r="S39" s="4"/>
      <c r="T39" s="4"/>
      <c r="U39" s="4"/>
      <c r="V39" s="4"/>
      <c r="W39" s="4"/>
      <c r="X39" s="4"/>
      <c r="Y39" s="4"/>
    </row>
    <row r="40" spans="1:25">
      <c r="A40" s="4"/>
      <c r="B40" s="4"/>
      <c r="C40" s="4"/>
      <c r="D40" s="4"/>
      <c r="E40" s="4"/>
      <c r="F40" s="4"/>
      <c r="G40" s="4"/>
      <c r="H40" s="4"/>
      <c r="I40" s="4"/>
      <c r="K40" s="4"/>
      <c r="L40" s="4"/>
      <c r="M40" s="4"/>
      <c r="N40" s="4"/>
      <c r="O40" s="4"/>
      <c r="P40" s="4"/>
      <c r="Q40" s="4"/>
      <c r="R40" s="4"/>
      <c r="S40" s="4"/>
      <c r="T40" s="4"/>
      <c r="U40" s="4"/>
      <c r="V40" s="4"/>
      <c r="W40" s="4"/>
      <c r="X40" s="4"/>
      <c r="Y40" s="4"/>
    </row>
    <row r="41" spans="1:25">
      <c r="A41" s="4"/>
      <c r="B41" s="4"/>
      <c r="C41" s="4"/>
      <c r="D41" s="4"/>
      <c r="E41" s="4"/>
      <c r="F41" s="4"/>
      <c r="G41" s="4"/>
      <c r="H41" s="4"/>
      <c r="I41" s="4"/>
      <c r="K41" s="4"/>
      <c r="L41" s="4"/>
      <c r="M41" s="4"/>
      <c r="N41" s="4"/>
      <c r="O41" s="4"/>
      <c r="P41" s="4"/>
      <c r="Q41" s="4"/>
      <c r="R41" s="4"/>
      <c r="S41" s="4"/>
      <c r="T41" s="4"/>
      <c r="U41" s="4"/>
      <c r="V41" s="4"/>
      <c r="W41" s="4"/>
      <c r="X41" s="4"/>
      <c r="Y41" s="4"/>
    </row>
    <row r="42" spans="1:25">
      <c r="A42" s="4"/>
      <c r="B42" s="4"/>
      <c r="C42" s="4"/>
      <c r="D42" s="4"/>
      <c r="E42" s="4"/>
      <c r="F42" s="4"/>
      <c r="G42" s="4"/>
      <c r="H42" s="4"/>
      <c r="I42" s="4"/>
      <c r="K42" s="4"/>
      <c r="L42" s="4"/>
      <c r="M42" s="4"/>
      <c r="N42" s="4"/>
      <c r="O42" s="4"/>
      <c r="P42" s="4"/>
      <c r="Q42" s="4"/>
      <c r="R42" s="4"/>
      <c r="S42" s="4"/>
      <c r="T42" s="4"/>
      <c r="U42" s="4"/>
      <c r="V42" s="4"/>
      <c r="W42" s="4"/>
      <c r="X42" s="4"/>
      <c r="Y42" s="4"/>
    </row>
    <row r="43" spans="1:25">
      <c r="A43" s="4"/>
      <c r="B43" s="4"/>
      <c r="C43" s="4"/>
      <c r="D43" s="4"/>
      <c r="E43" s="4"/>
      <c r="F43" s="4"/>
      <c r="G43" s="4"/>
      <c r="H43" s="4"/>
      <c r="I43" s="4"/>
      <c r="K43" s="4"/>
      <c r="L43" s="4"/>
      <c r="M43" s="4"/>
      <c r="N43" s="4"/>
      <c r="O43" s="4"/>
      <c r="P43" s="4"/>
      <c r="Q43" s="4"/>
      <c r="R43" s="4"/>
      <c r="S43" s="4"/>
      <c r="T43" s="4"/>
      <c r="U43" s="4"/>
      <c r="V43" s="4"/>
      <c r="W43" s="4"/>
      <c r="X43" s="4"/>
      <c r="Y43" s="4"/>
    </row>
    <row r="44" spans="1:25">
      <c r="A44" s="4"/>
      <c r="B44" s="4"/>
      <c r="C44" s="4"/>
      <c r="D44" s="4"/>
      <c r="E44" s="4"/>
      <c r="F44" s="4"/>
      <c r="G44" s="4"/>
      <c r="H44" s="4"/>
      <c r="I44" s="4"/>
      <c r="K44" s="4"/>
      <c r="L44" s="4"/>
      <c r="M44" s="4"/>
      <c r="N44" s="4"/>
      <c r="O44" s="4"/>
      <c r="P44" s="4"/>
      <c r="Q44" s="4"/>
      <c r="R44" s="4"/>
      <c r="S44" s="4"/>
      <c r="T44" s="4"/>
      <c r="U44" s="4"/>
      <c r="V44" s="4"/>
      <c r="W44" s="4"/>
      <c r="X44" s="4"/>
      <c r="Y44" s="4"/>
    </row>
  </sheetData>
  <mergeCells count="164">
    <mergeCell ref="E21:E22"/>
    <mergeCell ref="J21:J22"/>
    <mergeCell ref="K21:K22"/>
    <mergeCell ref="L21:L22"/>
    <mergeCell ref="F21:F22"/>
    <mergeCell ref="H21:H22"/>
    <mergeCell ref="G21:G22"/>
    <mergeCell ref="I21:I22"/>
    <mergeCell ref="A31:W33"/>
    <mergeCell ref="O29:W29"/>
    <mergeCell ref="O30:W30"/>
    <mergeCell ref="E24:E25"/>
    <mergeCell ref="F24:F25"/>
    <mergeCell ref="H24:H25"/>
    <mergeCell ref="O28:W28"/>
    <mergeCell ref="L24:L25"/>
    <mergeCell ref="M24:M25"/>
    <mergeCell ref="N24:N25"/>
    <mergeCell ref="A26:A27"/>
    <mergeCell ref="B26:B27"/>
    <mergeCell ref="A22:A23"/>
    <mergeCell ref="B22:B23"/>
    <mergeCell ref="V24:V25"/>
    <mergeCell ref="S24:S25"/>
    <mergeCell ref="F8:F9"/>
    <mergeCell ref="H8:H9"/>
    <mergeCell ref="H6:H7"/>
    <mergeCell ref="T1:W1"/>
    <mergeCell ref="A2:B2"/>
    <mergeCell ref="E2:E3"/>
    <mergeCell ref="J2:K2"/>
    <mergeCell ref="O2:S2"/>
    <mergeCell ref="T2:W2"/>
    <mergeCell ref="J1:K1"/>
    <mergeCell ref="O3:S3"/>
    <mergeCell ref="T3:W3"/>
    <mergeCell ref="D1:D2"/>
    <mergeCell ref="A1:B1"/>
    <mergeCell ref="J3:K3"/>
    <mergeCell ref="O1:S1"/>
    <mergeCell ref="F1:G1"/>
    <mergeCell ref="H1:I1"/>
    <mergeCell ref="F2:G2"/>
    <mergeCell ref="H2:I2"/>
    <mergeCell ref="Q6:Q7"/>
    <mergeCell ref="R6:R7"/>
    <mergeCell ref="O6:O7"/>
    <mergeCell ref="I6:I7"/>
    <mergeCell ref="F15:F16"/>
    <mergeCell ref="K19:K20"/>
    <mergeCell ref="G19:G20"/>
    <mergeCell ref="H19:H20"/>
    <mergeCell ref="E6:E7"/>
    <mergeCell ref="F6:F7"/>
    <mergeCell ref="H15:H16"/>
    <mergeCell ref="A13:A14"/>
    <mergeCell ref="B13:B14"/>
    <mergeCell ref="A17:A18"/>
    <mergeCell ref="B17:B18"/>
    <mergeCell ref="G11:G12"/>
    <mergeCell ref="E19:E20"/>
    <mergeCell ref="E15:E16"/>
    <mergeCell ref="E11:E12"/>
    <mergeCell ref="H11:H12"/>
    <mergeCell ref="F11:F12"/>
    <mergeCell ref="G15:G16"/>
    <mergeCell ref="A9:A10"/>
    <mergeCell ref="B9:B10"/>
    <mergeCell ref="F19:F20"/>
    <mergeCell ref="G6:G7"/>
    <mergeCell ref="G8:G9"/>
    <mergeCell ref="E8:E9"/>
    <mergeCell ref="I19:I20"/>
    <mergeCell ref="O19:O20"/>
    <mergeCell ref="P19:P20"/>
    <mergeCell ref="Q19:Q20"/>
    <mergeCell ref="R19:R20"/>
    <mergeCell ref="I15:I16"/>
    <mergeCell ref="Q8:Q9"/>
    <mergeCell ref="P8:P9"/>
    <mergeCell ref="Q15:Q16"/>
    <mergeCell ref="R8:R9"/>
    <mergeCell ref="O11:O12"/>
    <mergeCell ref="P11:P12"/>
    <mergeCell ref="Q11:Q12"/>
    <mergeCell ref="J8:J9"/>
    <mergeCell ref="W11:W12"/>
    <mergeCell ref="S19:S20"/>
    <mergeCell ref="T19:T20"/>
    <mergeCell ref="U19:U20"/>
    <mergeCell ref="V19:V20"/>
    <mergeCell ref="W19:W20"/>
    <mergeCell ref="S8:S9"/>
    <mergeCell ref="T8:T9"/>
    <mergeCell ref="U8:U9"/>
    <mergeCell ref="G24:G25"/>
    <mergeCell ref="I24:I25"/>
    <mergeCell ref="O24:O25"/>
    <mergeCell ref="L8:L9"/>
    <mergeCell ref="M8:M9"/>
    <mergeCell ref="N8:N9"/>
    <mergeCell ref="M11:M12"/>
    <mergeCell ref="J11:J12"/>
    <mergeCell ref="K11:K12"/>
    <mergeCell ref="I11:I12"/>
    <mergeCell ref="N19:N20"/>
    <mergeCell ref="N11:N12"/>
    <mergeCell ref="L11:L12"/>
    <mergeCell ref="L15:L16"/>
    <mergeCell ref="M19:M20"/>
    <mergeCell ref="L19:L20"/>
    <mergeCell ref="J24:J25"/>
    <mergeCell ref="O15:O16"/>
    <mergeCell ref="K24:K25"/>
    <mergeCell ref="O21:O22"/>
    <mergeCell ref="K8:K9"/>
    <mergeCell ref="O8:O9"/>
    <mergeCell ref="I8:I9"/>
    <mergeCell ref="J19:J20"/>
    <mergeCell ref="J6:J7"/>
    <mergeCell ref="K6:K7"/>
    <mergeCell ref="L6:L7"/>
    <mergeCell ref="N6:N7"/>
    <mergeCell ref="M15:M16"/>
    <mergeCell ref="N15:N16"/>
    <mergeCell ref="N21:N22"/>
    <mergeCell ref="M21:M22"/>
    <mergeCell ref="U24:U25"/>
    <mergeCell ref="T21:T22"/>
    <mergeCell ref="U21:U22"/>
    <mergeCell ref="U6:U7"/>
    <mergeCell ref="S6:S7"/>
    <mergeCell ref="T6:T7"/>
    <mergeCell ref="T11:T12"/>
    <mergeCell ref="U11:U12"/>
    <mergeCell ref="P6:P7"/>
    <mergeCell ref="P15:P16"/>
    <mergeCell ref="P21:P22"/>
    <mergeCell ref="J15:J16"/>
    <mergeCell ref="K15:K16"/>
    <mergeCell ref="W24:W25"/>
    <mergeCell ref="R21:R22"/>
    <mergeCell ref="S21:S22"/>
    <mergeCell ref="V21:V22"/>
    <mergeCell ref="M6:M7"/>
    <mergeCell ref="R24:R25"/>
    <mergeCell ref="R15:R16"/>
    <mergeCell ref="S15:S16"/>
    <mergeCell ref="T15:T16"/>
    <mergeCell ref="U15:U16"/>
    <mergeCell ref="V15:V16"/>
    <mergeCell ref="W15:W16"/>
    <mergeCell ref="P24:P25"/>
    <mergeCell ref="Q21:Q22"/>
    <mergeCell ref="T24:T25"/>
    <mergeCell ref="W21:W22"/>
    <mergeCell ref="R11:R12"/>
    <mergeCell ref="S11:S12"/>
    <mergeCell ref="W6:W7"/>
    <mergeCell ref="V6:V7"/>
    <mergeCell ref="Q24:Q25"/>
    <mergeCell ref="V8:V9"/>
    <mergeCell ref="W8:W9"/>
    <mergeCell ref="V11:V12"/>
  </mergeCells>
  <phoneticPr fontId="2" type="noConversion"/>
  <conditionalFormatting sqref="O6:O7 O24:O25 O21:O22">
    <cfRule type="expression" dxfId="251" priority="63">
      <formula>N6&lt;30%</formula>
    </cfRule>
  </conditionalFormatting>
  <conditionalFormatting sqref="O6:P7 O24:P25 O21:P22">
    <cfRule type="expression" dxfId="250" priority="62">
      <formula>AND($N6&gt;=30%,N6&lt;70%)</formula>
    </cfRule>
  </conditionalFormatting>
  <conditionalFormatting sqref="O6:T7 O24:T25 O21:T22">
    <cfRule type="expression" dxfId="249" priority="61">
      <formula>$N6&gt;=70%</formula>
    </cfRule>
  </conditionalFormatting>
  <conditionalFormatting sqref="Q6:Q7 Q24:Q25 Q21:Q22">
    <cfRule type="expression" dxfId="248" priority="60">
      <formula>AND($N6&gt;=40%,$N6&lt;70%)</formula>
    </cfRule>
  </conditionalFormatting>
  <conditionalFormatting sqref="R6:R7 R24:R25 R21:R22">
    <cfRule type="expression" dxfId="247" priority="59">
      <formula>AND($N6&gt;=50%,$N6&lt;70%)</formula>
    </cfRule>
  </conditionalFormatting>
  <conditionalFormatting sqref="S6:S7 S24:S25 S21:S22">
    <cfRule type="expression" dxfId="246" priority="58">
      <formula>AND($N6&gt;=60%,$N6&lt;70%)</formula>
    </cfRule>
  </conditionalFormatting>
  <conditionalFormatting sqref="U6:U7 U24:U25 U21:U22">
    <cfRule type="expression" dxfId="245" priority="57">
      <formula>$N6&gt;=80%</formula>
    </cfRule>
  </conditionalFormatting>
  <conditionalFormatting sqref="V6:V7 V24:V25 V21:V22">
    <cfRule type="expression" dxfId="244" priority="56">
      <formula>$N6&gt;=90%</formula>
    </cfRule>
  </conditionalFormatting>
  <conditionalFormatting sqref="W6:W7 W24:W25 W21:W22">
    <cfRule type="expression" dxfId="243" priority="55">
      <formula>$N6&gt;=100%</formula>
    </cfRule>
  </conditionalFormatting>
  <conditionalFormatting sqref="O8:O10 O26:O27 O23 O13:O14 O17">
    <cfRule type="expression" dxfId="242" priority="54">
      <formula>N8&lt;30%</formula>
    </cfRule>
  </conditionalFormatting>
  <conditionalFormatting sqref="O8:P10 O26:P27 O23:P23 O13:P14 O17:P17">
    <cfRule type="expression" dxfId="241" priority="53">
      <formula>AND($N8&gt;=30%,N8&lt;70%)</formula>
    </cfRule>
  </conditionalFormatting>
  <conditionalFormatting sqref="O8:T10 O26:T27 O23:T23 O13:T14 O17:T17">
    <cfRule type="expression" dxfId="240" priority="52">
      <formula>$N8&gt;=70%</formula>
    </cfRule>
  </conditionalFormatting>
  <conditionalFormatting sqref="Q8:Q10 Q26:Q27 Q23 Q13:Q14 Q17">
    <cfRule type="expression" dxfId="239" priority="51">
      <formula>AND($N8&gt;=40%,$N8&lt;70%)</formula>
    </cfRule>
  </conditionalFormatting>
  <conditionalFormatting sqref="R8:R10 R26:R27 R23 R13:R14 R17">
    <cfRule type="expression" dxfId="238" priority="50">
      <formula>AND($N8&gt;=50%,$N8&lt;70%)</formula>
    </cfRule>
  </conditionalFormatting>
  <conditionalFormatting sqref="S8:S10 S26:S27 S23 S13:S14 S17">
    <cfRule type="expression" dxfId="237" priority="49">
      <formula>AND($N8&gt;=60%,$N8&lt;70%)</formula>
    </cfRule>
  </conditionalFormatting>
  <conditionalFormatting sqref="U8:U10 U26:U27 U23 U13:U14 U17">
    <cfRule type="expression" dxfId="236" priority="48">
      <formula>$N8&gt;=80%</formula>
    </cfRule>
  </conditionalFormatting>
  <conditionalFormatting sqref="V8:V10 V26:V27 V23 V13:V14 V17">
    <cfRule type="expression" dxfId="235" priority="47">
      <formula>$N8&gt;=90%</formula>
    </cfRule>
  </conditionalFormatting>
  <conditionalFormatting sqref="W8:W10 W26:W27 W23 W13:W14 W17">
    <cfRule type="expression" dxfId="234" priority="46">
      <formula>$N8&gt;=100%</formula>
    </cfRule>
  </conditionalFormatting>
  <conditionalFormatting sqref="O11:O12">
    <cfRule type="expression" dxfId="233" priority="45">
      <formula>N11&lt;30%</formula>
    </cfRule>
  </conditionalFormatting>
  <conditionalFormatting sqref="O11:P12">
    <cfRule type="expression" dxfId="232" priority="44">
      <formula>AND($N11&gt;=30%,N11&lt;70%)</formula>
    </cfRule>
  </conditionalFormatting>
  <conditionalFormatting sqref="O11:T12">
    <cfRule type="expression" dxfId="231" priority="43">
      <formula>$N11&gt;=70%</formula>
    </cfRule>
  </conditionalFormatting>
  <conditionalFormatting sqref="Q11:Q12">
    <cfRule type="expression" dxfId="230" priority="42">
      <formula>AND($N11&gt;=40%,$N11&lt;70%)</formula>
    </cfRule>
  </conditionalFormatting>
  <conditionalFormatting sqref="R11:R12">
    <cfRule type="expression" dxfId="229" priority="41">
      <formula>AND($N11&gt;=50%,$N11&lt;70%)</formula>
    </cfRule>
  </conditionalFormatting>
  <conditionalFormatting sqref="S11:S12">
    <cfRule type="expression" dxfId="228" priority="40">
      <formula>AND($N11&gt;=60%,$N11&lt;70%)</formula>
    </cfRule>
  </conditionalFormatting>
  <conditionalFormatting sqref="U11:U12">
    <cfRule type="expression" dxfId="227" priority="39">
      <formula>$N11&gt;=80%</formula>
    </cfRule>
  </conditionalFormatting>
  <conditionalFormatting sqref="V11:V12">
    <cfRule type="expression" dxfId="226" priority="38">
      <formula>$N11&gt;=90%</formula>
    </cfRule>
  </conditionalFormatting>
  <conditionalFormatting sqref="W11:W12">
    <cfRule type="expression" dxfId="225" priority="37">
      <formula>$N11&gt;=100%</formula>
    </cfRule>
  </conditionalFormatting>
  <conditionalFormatting sqref="O18">
    <cfRule type="expression" dxfId="224" priority="36">
      <formula>N18&lt;30%</formula>
    </cfRule>
  </conditionalFormatting>
  <conditionalFormatting sqref="O18:P18">
    <cfRule type="expression" dxfId="223" priority="35">
      <formula>AND($N18&gt;=30%,N18&lt;70%)</formula>
    </cfRule>
  </conditionalFormatting>
  <conditionalFormatting sqref="O18:T18">
    <cfRule type="expression" dxfId="222" priority="34">
      <formula>$N18&gt;=70%</formula>
    </cfRule>
  </conditionalFormatting>
  <conditionalFormatting sqref="Q18">
    <cfRule type="expression" dxfId="221" priority="33">
      <formula>AND($N18&gt;=40%,$N18&lt;70%)</formula>
    </cfRule>
  </conditionalFormatting>
  <conditionalFormatting sqref="R18">
    <cfRule type="expression" dxfId="220" priority="32">
      <formula>AND($N18&gt;=50%,$N18&lt;70%)</formula>
    </cfRule>
  </conditionalFormatting>
  <conditionalFormatting sqref="S18">
    <cfRule type="expression" dxfId="219" priority="31">
      <formula>AND($N18&gt;=60%,$N18&lt;70%)</formula>
    </cfRule>
  </conditionalFormatting>
  <conditionalFormatting sqref="U18">
    <cfRule type="expression" dxfId="218" priority="30">
      <formula>$N18&gt;=80%</formula>
    </cfRule>
  </conditionalFormatting>
  <conditionalFormatting sqref="V18">
    <cfRule type="expression" dxfId="217" priority="29">
      <formula>$N18&gt;=90%</formula>
    </cfRule>
  </conditionalFormatting>
  <conditionalFormatting sqref="W18">
    <cfRule type="expression" dxfId="216" priority="28">
      <formula>$N18&gt;=100%</formula>
    </cfRule>
  </conditionalFormatting>
  <conditionalFormatting sqref="O15:O16">
    <cfRule type="expression" dxfId="215" priority="18">
      <formula>N15&lt;30%</formula>
    </cfRule>
  </conditionalFormatting>
  <conditionalFormatting sqref="O15:P16">
    <cfRule type="expression" dxfId="214" priority="17">
      <formula>AND($N15&gt;=30%,N15&lt;70%)</formula>
    </cfRule>
  </conditionalFormatting>
  <conditionalFormatting sqref="O15:T16">
    <cfRule type="expression" dxfId="213" priority="16">
      <formula>$N15&gt;=70%</formula>
    </cfRule>
  </conditionalFormatting>
  <conditionalFormatting sqref="Q15:Q16">
    <cfRule type="expression" dxfId="212" priority="15">
      <formula>AND($N15&gt;=40%,$N15&lt;70%)</formula>
    </cfRule>
  </conditionalFormatting>
  <conditionalFormatting sqref="R15:R16">
    <cfRule type="expression" dxfId="211" priority="14">
      <formula>AND($N15&gt;=50%,$N15&lt;70%)</formula>
    </cfRule>
  </conditionalFormatting>
  <conditionalFormatting sqref="S15:S16">
    <cfRule type="expression" dxfId="210" priority="13">
      <formula>AND($N15&gt;=60%,$N15&lt;70%)</formula>
    </cfRule>
  </conditionalFormatting>
  <conditionalFormatting sqref="U15:U16">
    <cfRule type="expression" dxfId="209" priority="12">
      <formula>$N15&gt;=80%</formula>
    </cfRule>
  </conditionalFormatting>
  <conditionalFormatting sqref="V15:V16">
    <cfRule type="expression" dxfId="208" priority="11">
      <formula>$N15&gt;=90%</formula>
    </cfRule>
  </conditionalFormatting>
  <conditionalFormatting sqref="W15:W16">
    <cfRule type="expression" dxfId="207" priority="10">
      <formula>$N15&gt;=100%</formula>
    </cfRule>
  </conditionalFormatting>
  <conditionalFormatting sqref="O19:O20">
    <cfRule type="expression" dxfId="206" priority="9">
      <formula>N19&lt;30%</formula>
    </cfRule>
  </conditionalFormatting>
  <conditionalFormatting sqref="O19:P20">
    <cfRule type="expression" dxfId="205" priority="8">
      <formula>AND($N19&gt;=30%,N19&lt;70%)</formula>
    </cfRule>
  </conditionalFormatting>
  <conditionalFormatting sqref="O19:T20">
    <cfRule type="expression" dxfId="204" priority="7">
      <formula>$N19&gt;=70%</formula>
    </cfRule>
  </conditionalFormatting>
  <conditionalFormatting sqref="Q19:Q20">
    <cfRule type="expression" dxfId="203" priority="6">
      <formula>AND($N19&gt;=40%,$N19&lt;70%)</formula>
    </cfRule>
  </conditionalFormatting>
  <conditionalFormatting sqref="R19:R20">
    <cfRule type="expression" dxfId="202" priority="5">
      <formula>AND($N19&gt;=50%,$N19&lt;70%)</formula>
    </cfRule>
  </conditionalFormatting>
  <conditionalFormatting sqref="S19:S20">
    <cfRule type="expression" dxfId="201" priority="4">
      <formula>AND($N19&gt;=60%,$N19&lt;70%)</formula>
    </cfRule>
  </conditionalFormatting>
  <conditionalFormatting sqref="U19:U20">
    <cfRule type="expression" dxfId="200" priority="3">
      <formula>$N19&gt;=80%</formula>
    </cfRule>
  </conditionalFormatting>
  <conditionalFormatting sqref="V19:V20">
    <cfRule type="expression" dxfId="199" priority="2">
      <formula>$N19&gt;=90%</formula>
    </cfRule>
  </conditionalFormatting>
  <conditionalFormatting sqref="W19:W20">
    <cfRule type="expression" dxfId="198" priority="1">
      <formula>$N19&gt;=100%</formula>
    </cfRule>
  </conditionalFormatting>
  <printOptions horizontalCentered="1"/>
  <pageMargins left="0" right="0" top="0.25" bottom="0.61" header="0.24" footer="0.24"/>
  <pageSetup scale="66" orientation="landscape" r:id="rId1"/>
  <headerFooter alignWithMargins="0">
    <oddFooter xml:space="preserve">&amp;L&amp;"Arial,Bold"&amp;A&amp;R&amp;8Page &amp;P of &amp;N
Printed: &amp;D-&amp;T&amp;10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pageSetUpPr fitToPage="1"/>
  </sheetPr>
  <dimension ref="A1:Z45"/>
  <sheetViews>
    <sheetView view="pageBreakPreview" zoomScaleNormal="100" workbookViewId="0">
      <selection activeCell="B4" sqref="B4"/>
    </sheetView>
  </sheetViews>
  <sheetFormatPr defaultRowHeight="12.5"/>
  <cols>
    <col min="1" max="1" width="47.7265625" customWidth="1"/>
    <col min="2" max="2" width="35.54296875" customWidth="1"/>
    <col min="3" max="3" width="13.54296875" customWidth="1"/>
    <col min="4" max="4" width="13.81640625" customWidth="1"/>
    <col min="6" max="7" width="5.1796875" customWidth="1"/>
    <col min="8" max="9" width="4.81640625" customWidth="1"/>
    <col min="10" max="10" width="4.81640625" style="55" customWidth="1"/>
    <col min="11" max="11" width="4.453125" customWidth="1"/>
    <col min="12" max="12" width="11.1796875" customWidth="1"/>
    <col min="15" max="15" width="4.453125" customWidth="1"/>
    <col min="16" max="16" width="3.453125" customWidth="1"/>
    <col min="17" max="17" width="3" customWidth="1"/>
    <col min="18" max="18" width="3.1796875" customWidth="1"/>
    <col min="19" max="19" width="3.453125" customWidth="1"/>
    <col min="20" max="20" width="3.54296875" customWidth="1"/>
    <col min="21" max="21" width="2.81640625" customWidth="1"/>
    <col min="22" max="22" width="3.26953125" customWidth="1"/>
    <col min="23" max="23" width="2.81640625" customWidth="1"/>
  </cols>
  <sheetData>
    <row r="1" spans="1:26" ht="25.5" customHeight="1">
      <c r="A1" s="1292" t="s">
        <v>871</v>
      </c>
      <c r="B1" s="1030"/>
      <c r="D1" s="1301" t="s">
        <v>47</v>
      </c>
      <c r="E1" s="206"/>
      <c r="F1" s="1359" t="s">
        <v>872</v>
      </c>
      <c r="G1" s="1360"/>
      <c r="H1" s="1359" t="s">
        <v>873</v>
      </c>
      <c r="I1" s="1360"/>
      <c r="J1" s="1267" t="s">
        <v>874</v>
      </c>
      <c r="K1" s="1271"/>
      <c r="L1" s="785" t="s">
        <v>875</v>
      </c>
      <c r="M1" s="68"/>
      <c r="N1" s="49"/>
      <c r="O1" s="1267" t="s">
        <v>916</v>
      </c>
      <c r="P1" s="1267"/>
      <c r="Q1" s="1267"/>
      <c r="R1" s="1267"/>
      <c r="S1" s="1267"/>
      <c r="T1" s="1267" t="s">
        <v>917</v>
      </c>
      <c r="U1" s="1267"/>
      <c r="V1" s="1267"/>
      <c r="W1" s="1271"/>
    </row>
    <row r="2" spans="1:26" ht="43.9" customHeight="1">
      <c r="A2" s="1292" t="s">
        <v>918</v>
      </c>
      <c r="B2" s="1030"/>
      <c r="C2" s="158"/>
      <c r="D2" s="1302"/>
      <c r="E2" s="1294"/>
      <c r="F2" s="1297" t="s">
        <v>879</v>
      </c>
      <c r="G2" s="1298"/>
      <c r="H2" s="1299" t="s">
        <v>880</v>
      </c>
      <c r="I2" s="1300"/>
      <c r="J2" s="1292" t="s">
        <v>949</v>
      </c>
      <c r="K2" s="1306"/>
      <c r="L2" s="764" t="s">
        <v>807</v>
      </c>
      <c r="M2" s="54"/>
      <c r="N2" s="4" t="s">
        <v>882</v>
      </c>
      <c r="O2" s="1030" t="s">
        <v>919</v>
      </c>
      <c r="P2" s="1030"/>
      <c r="Q2" s="1030"/>
      <c r="R2" s="1030"/>
      <c r="S2" s="1030"/>
      <c r="T2" s="1030" t="s">
        <v>884</v>
      </c>
      <c r="U2" s="1030"/>
      <c r="V2" s="1030"/>
      <c r="W2" s="1306"/>
    </row>
    <row r="3" spans="1:26" ht="33" customHeight="1">
      <c r="A3" s="527" t="s">
        <v>960</v>
      </c>
      <c r="B3" s="922" t="str">
        <f>CONCATENATE('Supplier Information'!B5)</f>
        <v xml:space="preserve"> </v>
      </c>
      <c r="C3" s="271" t="s">
        <v>51</v>
      </c>
      <c r="D3" s="271" t="s">
        <v>52</v>
      </c>
      <c r="E3" s="1295"/>
      <c r="F3" s="168"/>
      <c r="G3" s="169"/>
      <c r="H3" s="170"/>
      <c r="I3" s="809"/>
      <c r="J3" s="1392"/>
      <c r="K3" s="1393"/>
      <c r="L3" s="764" t="s">
        <v>886</v>
      </c>
      <c r="M3" s="795" t="s">
        <v>809</v>
      </c>
      <c r="N3" s="4" t="s">
        <v>920</v>
      </c>
      <c r="O3" s="1292" t="s">
        <v>888</v>
      </c>
      <c r="P3" s="1030"/>
      <c r="Q3" s="1030"/>
      <c r="R3" s="1030"/>
      <c r="S3" s="1030"/>
      <c r="T3" s="1292" t="s">
        <v>889</v>
      </c>
      <c r="U3" s="1030"/>
      <c r="V3" s="1030"/>
      <c r="W3" s="1306"/>
    </row>
    <row r="4" spans="1:26" ht="44.25" customHeight="1">
      <c r="A4" s="322" t="s">
        <v>890</v>
      </c>
      <c r="B4" s="322" t="s">
        <v>891</v>
      </c>
      <c r="C4" s="322" t="s">
        <v>921</v>
      </c>
      <c r="D4" s="322" t="s">
        <v>921</v>
      </c>
      <c r="E4" s="128"/>
      <c r="F4" s="234" t="s">
        <v>893</v>
      </c>
      <c r="G4" s="155" t="s">
        <v>894</v>
      </c>
      <c r="H4" s="234" t="s">
        <v>893</v>
      </c>
      <c r="I4" s="155" t="s">
        <v>894</v>
      </c>
      <c r="J4" s="130" t="s">
        <v>893</v>
      </c>
      <c r="K4" s="234" t="s">
        <v>894</v>
      </c>
      <c r="L4" s="124" t="s">
        <v>951</v>
      </c>
      <c r="M4" s="155" t="s">
        <v>896</v>
      </c>
      <c r="N4" s="129" t="s">
        <v>932</v>
      </c>
      <c r="O4" s="87">
        <v>0</v>
      </c>
      <c r="P4" s="236">
        <v>0.3</v>
      </c>
      <c r="Q4" s="199">
        <v>0.4</v>
      </c>
      <c r="R4" s="199">
        <v>0.5</v>
      </c>
      <c r="S4" s="199">
        <v>0.6</v>
      </c>
      <c r="T4" s="237">
        <v>0.7</v>
      </c>
      <c r="U4" s="237">
        <v>0.8</v>
      </c>
      <c r="V4" s="237">
        <v>0.9</v>
      </c>
      <c r="W4" s="238">
        <v>1</v>
      </c>
      <c r="Y4" s="4"/>
      <c r="Z4" s="4"/>
    </row>
    <row r="5" spans="1:26" ht="26.5">
      <c r="A5" s="323" t="s">
        <v>1064</v>
      </c>
      <c r="B5" s="260"/>
      <c r="C5" s="260"/>
      <c r="D5" s="260"/>
      <c r="E5" s="70"/>
      <c r="F5" s="59"/>
      <c r="G5" s="59"/>
      <c r="H5" s="59"/>
      <c r="I5" s="59"/>
      <c r="J5" s="59"/>
      <c r="K5" s="53"/>
      <c r="L5" s="59"/>
      <c r="M5" s="53"/>
      <c r="N5" s="59"/>
      <c r="O5" s="59"/>
      <c r="P5" s="59"/>
      <c r="Q5" s="59"/>
      <c r="R5" s="59"/>
      <c r="S5" s="59"/>
      <c r="T5" s="59"/>
      <c r="U5" s="59"/>
      <c r="V5" s="59"/>
      <c r="W5" s="53"/>
      <c r="X5" s="4"/>
      <c r="Y5" s="4"/>
      <c r="Z5" s="4"/>
    </row>
    <row r="6" spans="1:26" ht="25">
      <c r="A6" s="296" t="s">
        <v>1065</v>
      </c>
      <c r="B6" s="295" t="s">
        <v>1066</v>
      </c>
      <c r="C6" s="279" t="s">
        <v>575</v>
      </c>
      <c r="D6" s="279" t="s">
        <v>576</v>
      </c>
      <c r="E6" s="1364" t="s">
        <v>899</v>
      </c>
      <c r="F6" s="1291"/>
      <c r="G6" s="1291"/>
      <c r="H6" s="1291"/>
      <c r="I6" s="1291"/>
      <c r="J6" s="1291"/>
      <c r="K6" s="1342"/>
      <c r="L6" s="1365">
        <v>30</v>
      </c>
      <c r="M6" s="1342">
        <f>'Supplier Self-Audit Fill-in'!H240</f>
        <v>0</v>
      </c>
      <c r="N6" s="1329">
        <f>M6/L6</f>
        <v>0</v>
      </c>
      <c r="O6" s="1267"/>
      <c r="P6" s="1267"/>
      <c r="Q6" s="1267"/>
      <c r="R6" s="1267"/>
      <c r="S6" s="1267"/>
      <c r="T6" s="1267"/>
      <c r="U6" s="1267"/>
      <c r="V6" s="1267"/>
      <c r="W6" s="1271"/>
      <c r="X6" s="4"/>
      <c r="Y6" s="4"/>
      <c r="Z6" s="4"/>
    </row>
    <row r="7" spans="1:26">
      <c r="A7" s="277" t="s">
        <v>577</v>
      </c>
      <c r="B7" s="277"/>
      <c r="C7" s="280"/>
      <c r="D7" s="280" t="s">
        <v>578</v>
      </c>
      <c r="E7" s="1365"/>
      <c r="F7" s="1291"/>
      <c r="G7" s="1291"/>
      <c r="H7" s="1291"/>
      <c r="I7" s="1291"/>
      <c r="J7" s="1291"/>
      <c r="K7" s="1342"/>
      <c r="L7" s="1365"/>
      <c r="M7" s="1342"/>
      <c r="N7" s="1329"/>
      <c r="O7" s="1268"/>
      <c r="P7" s="1268"/>
      <c r="Q7" s="1268"/>
      <c r="R7" s="1268"/>
      <c r="S7" s="1268"/>
      <c r="T7" s="1268"/>
      <c r="U7" s="1268"/>
      <c r="V7" s="1268"/>
      <c r="W7" s="1272"/>
      <c r="X7" s="4"/>
      <c r="Y7" s="4"/>
      <c r="Z7" s="4"/>
    </row>
    <row r="8" spans="1:26">
      <c r="A8" s="277" t="s">
        <v>579</v>
      </c>
      <c r="B8" s="277"/>
      <c r="C8" s="277"/>
      <c r="D8" s="277"/>
      <c r="E8" s="1294" t="s">
        <v>963</v>
      </c>
      <c r="F8" s="1320"/>
      <c r="G8" s="1320"/>
      <c r="H8" s="1320"/>
      <c r="I8" s="1320"/>
      <c r="J8" s="1320"/>
      <c r="K8" s="1343"/>
      <c r="L8" s="1411">
        <v>30</v>
      </c>
      <c r="M8" s="1343"/>
      <c r="N8" s="1335">
        <f>M8/L8</f>
        <v>0</v>
      </c>
      <c r="O8" s="1267"/>
      <c r="P8" s="1267"/>
      <c r="Q8" s="1267"/>
      <c r="R8" s="1267"/>
      <c r="S8" s="1267"/>
      <c r="T8" s="1267"/>
      <c r="U8" s="1267"/>
      <c r="V8" s="1267"/>
      <c r="W8" s="1271"/>
      <c r="X8" s="4"/>
      <c r="Y8" s="4"/>
      <c r="Z8" s="4"/>
    </row>
    <row r="9" spans="1:26" ht="29.25" customHeight="1">
      <c r="A9" s="1062" t="s">
        <v>1067</v>
      </c>
      <c r="B9" s="1311" t="s">
        <v>582</v>
      </c>
      <c r="C9" s="277"/>
      <c r="D9" s="277"/>
      <c r="E9" s="1295"/>
      <c r="F9" s="1320"/>
      <c r="G9" s="1320"/>
      <c r="H9" s="1320"/>
      <c r="I9" s="1320"/>
      <c r="J9" s="1320"/>
      <c r="K9" s="1343"/>
      <c r="L9" s="1411"/>
      <c r="M9" s="1343"/>
      <c r="N9" s="1335"/>
      <c r="O9" s="1268"/>
      <c r="P9" s="1268"/>
      <c r="Q9" s="1268"/>
      <c r="R9" s="1268"/>
      <c r="S9" s="1268"/>
      <c r="T9" s="1268"/>
      <c r="U9" s="1268"/>
      <c r="V9" s="1268"/>
      <c r="W9" s="1272"/>
      <c r="X9" s="4"/>
      <c r="Y9" s="4"/>
      <c r="Z9" s="4"/>
    </row>
    <row r="10" spans="1:26" ht="38.25" customHeight="1">
      <c r="A10" s="1303"/>
      <c r="B10" s="1361"/>
      <c r="C10" s="275"/>
      <c r="D10" s="275"/>
      <c r="E10" s="128" t="s">
        <v>931</v>
      </c>
      <c r="F10" s="807"/>
      <c r="G10" s="807"/>
      <c r="H10" s="807"/>
      <c r="I10" s="807"/>
      <c r="J10" s="807"/>
      <c r="K10" s="808"/>
      <c r="L10" s="815">
        <v>30</v>
      </c>
      <c r="M10" s="808"/>
      <c r="N10" s="942">
        <f>M10/L10</f>
        <v>0</v>
      </c>
      <c r="O10" s="563"/>
      <c r="P10" s="563"/>
      <c r="Q10" s="563"/>
      <c r="R10" s="563"/>
      <c r="S10" s="563"/>
      <c r="T10" s="563"/>
      <c r="U10" s="563"/>
      <c r="V10" s="563"/>
      <c r="W10" s="564"/>
      <c r="X10" s="4"/>
      <c r="Y10" s="4"/>
      <c r="Z10" s="4"/>
    </row>
    <row r="11" spans="1:26">
      <c r="A11" s="296" t="s">
        <v>583</v>
      </c>
      <c r="B11" s="281" t="s">
        <v>584</v>
      </c>
      <c r="C11" s="299">
        <v>7.6</v>
      </c>
      <c r="D11" s="279" t="s">
        <v>576</v>
      </c>
      <c r="E11" s="1364" t="s">
        <v>899</v>
      </c>
      <c r="F11" s="1325"/>
      <c r="G11" s="1325"/>
      <c r="H11" s="1325"/>
      <c r="I11" s="1325"/>
      <c r="J11" s="1291"/>
      <c r="K11" s="1341"/>
      <c r="L11" s="1408">
        <v>30</v>
      </c>
      <c r="M11" s="1341">
        <f>'Supplier Self-Audit Fill-in'!H245</f>
        <v>0</v>
      </c>
      <c r="N11" s="1328">
        <f>M11/L11</f>
        <v>0</v>
      </c>
      <c r="O11" s="1267"/>
      <c r="P11" s="1267"/>
      <c r="Q11" s="1267"/>
      <c r="R11" s="1267"/>
      <c r="S11" s="1267"/>
      <c r="T11" s="1267"/>
      <c r="U11" s="1267"/>
      <c r="V11" s="1267"/>
      <c r="W11" s="1271"/>
      <c r="X11" s="4"/>
      <c r="Y11" s="4"/>
      <c r="Z11" s="4"/>
    </row>
    <row r="12" spans="1:26">
      <c r="A12" s="281" t="s">
        <v>585</v>
      </c>
      <c r="B12" s="281" t="s">
        <v>586</v>
      </c>
      <c r="C12" s="298"/>
      <c r="D12" s="280" t="s">
        <v>578</v>
      </c>
      <c r="E12" s="1365"/>
      <c r="F12" s="1291"/>
      <c r="G12" s="1291"/>
      <c r="H12" s="1291"/>
      <c r="I12" s="1291"/>
      <c r="J12" s="1291"/>
      <c r="K12" s="1342"/>
      <c r="L12" s="1365"/>
      <c r="M12" s="1342"/>
      <c r="N12" s="1329"/>
      <c r="O12" s="1268"/>
      <c r="P12" s="1268"/>
      <c r="Q12" s="1268"/>
      <c r="R12" s="1268"/>
      <c r="S12" s="1268"/>
      <c r="T12" s="1268"/>
      <c r="U12" s="1268"/>
      <c r="V12" s="1268"/>
      <c r="W12" s="1272"/>
      <c r="X12" s="4"/>
      <c r="Y12" s="4"/>
      <c r="Z12" s="4"/>
    </row>
    <row r="13" spans="1:26" ht="15.75" customHeight="1">
      <c r="A13" s="292" t="s">
        <v>1068</v>
      </c>
      <c r="B13" s="281" t="s">
        <v>588</v>
      </c>
      <c r="C13" s="320"/>
      <c r="D13" s="320"/>
      <c r="E13" s="1294" t="s">
        <v>963</v>
      </c>
      <c r="F13" s="1320"/>
      <c r="G13" s="1320"/>
      <c r="H13" s="1320"/>
      <c r="I13" s="1320"/>
      <c r="J13" s="1320"/>
      <c r="K13" s="1343"/>
      <c r="L13" s="1316">
        <v>30</v>
      </c>
      <c r="M13" s="1343"/>
      <c r="N13" s="1335">
        <f>M13/L13</f>
        <v>0</v>
      </c>
      <c r="O13" s="1267"/>
      <c r="P13" s="1267"/>
      <c r="Q13" s="1267"/>
      <c r="R13" s="1267"/>
      <c r="S13" s="1267"/>
      <c r="T13" s="1267"/>
      <c r="U13" s="1267"/>
      <c r="V13" s="1267"/>
      <c r="W13" s="1271"/>
      <c r="X13" s="4"/>
      <c r="Y13" s="4"/>
      <c r="Z13" s="4"/>
    </row>
    <row r="14" spans="1:26" ht="16.5" customHeight="1">
      <c r="A14" s="277"/>
      <c r="B14" s="281" t="s">
        <v>589</v>
      </c>
      <c r="C14" s="320"/>
      <c r="D14" s="320"/>
      <c r="E14" s="1295"/>
      <c r="F14" s="1320"/>
      <c r="G14" s="1320"/>
      <c r="H14" s="1320"/>
      <c r="I14" s="1320"/>
      <c r="J14" s="1320"/>
      <c r="K14" s="1343"/>
      <c r="L14" s="1316"/>
      <c r="M14" s="1343"/>
      <c r="N14" s="1335"/>
      <c r="O14" s="1268"/>
      <c r="P14" s="1268"/>
      <c r="Q14" s="1268"/>
      <c r="R14" s="1268"/>
      <c r="S14" s="1268"/>
      <c r="T14" s="1268"/>
      <c r="U14" s="1268"/>
      <c r="V14" s="1268"/>
      <c r="W14" s="1272"/>
      <c r="X14" s="4"/>
      <c r="Y14" s="4"/>
      <c r="Z14" s="4"/>
    </row>
    <row r="15" spans="1:26" ht="33" customHeight="1">
      <c r="A15" s="1062" t="s">
        <v>1069</v>
      </c>
      <c r="B15" s="1312" t="s">
        <v>1070</v>
      </c>
      <c r="C15" s="281"/>
      <c r="D15" s="281"/>
      <c r="E15" s="1396" t="s">
        <v>906</v>
      </c>
      <c r="F15" s="1333"/>
      <c r="G15" s="1333"/>
      <c r="H15" s="1333"/>
      <c r="I15" s="1333"/>
      <c r="J15" s="1333"/>
      <c r="K15" s="1338"/>
      <c r="L15" s="1370">
        <v>30</v>
      </c>
      <c r="M15" s="1338"/>
      <c r="N15" s="1336">
        <f>M15/L15</f>
        <v>0</v>
      </c>
      <c r="O15" s="1267"/>
      <c r="P15" s="1267"/>
      <c r="Q15" s="1267"/>
      <c r="R15" s="1267"/>
      <c r="S15" s="1267"/>
      <c r="T15" s="1267"/>
      <c r="U15" s="1267"/>
      <c r="V15" s="1267"/>
      <c r="W15" s="1271"/>
      <c r="X15" s="4"/>
      <c r="Y15" s="4"/>
      <c r="Z15" s="4"/>
    </row>
    <row r="16" spans="1:26" ht="22.5" customHeight="1">
      <c r="A16" s="1303"/>
      <c r="B16" s="1313"/>
      <c r="C16" s="275"/>
      <c r="D16" s="275"/>
      <c r="E16" s="1397"/>
      <c r="F16" s="1334"/>
      <c r="G16" s="1334"/>
      <c r="H16" s="1334"/>
      <c r="I16" s="1334"/>
      <c r="J16" s="1334"/>
      <c r="K16" s="1339"/>
      <c r="L16" s="1371"/>
      <c r="M16" s="1339"/>
      <c r="N16" s="1337"/>
      <c r="O16" s="1268"/>
      <c r="P16" s="1268"/>
      <c r="Q16" s="1268"/>
      <c r="R16" s="1268"/>
      <c r="S16" s="1268"/>
      <c r="T16" s="1268"/>
      <c r="U16" s="1268"/>
      <c r="V16" s="1268"/>
      <c r="W16" s="1272"/>
      <c r="X16" s="4"/>
      <c r="Y16" s="4"/>
      <c r="Z16" s="4"/>
    </row>
    <row r="17" spans="1:26" ht="13.15" customHeight="1">
      <c r="A17" s="296" t="s">
        <v>592</v>
      </c>
      <c r="B17" s="281" t="s">
        <v>593</v>
      </c>
      <c r="C17" s="299">
        <v>7.6</v>
      </c>
      <c r="D17" s="279" t="s">
        <v>576</v>
      </c>
      <c r="E17" s="1364" t="s">
        <v>899</v>
      </c>
      <c r="F17" s="1325"/>
      <c r="G17" s="1325"/>
      <c r="H17" s="1325"/>
      <c r="I17" s="1325"/>
      <c r="J17" s="1291"/>
      <c r="K17" s="1341"/>
      <c r="L17" s="1408">
        <v>20</v>
      </c>
      <c r="M17" s="1341">
        <f>'Supplier Self-Audit Fill-in'!H251</f>
        <v>0</v>
      </c>
      <c r="N17" s="1328">
        <f>M17/L17</f>
        <v>0</v>
      </c>
      <c r="O17" s="1267"/>
      <c r="P17" s="1267"/>
      <c r="Q17" s="1267"/>
      <c r="R17" s="1267"/>
      <c r="S17" s="1267"/>
      <c r="T17" s="1267"/>
      <c r="U17" s="1267"/>
      <c r="V17" s="1267"/>
      <c r="W17" s="1271"/>
      <c r="X17" s="4"/>
      <c r="Y17" s="4"/>
      <c r="Z17" s="4"/>
    </row>
    <row r="18" spans="1:26" ht="16.5" customHeight="1">
      <c r="A18" s="277" t="s">
        <v>594</v>
      </c>
      <c r="B18" s="292" t="s">
        <v>1071</v>
      </c>
      <c r="C18" s="283"/>
      <c r="D18" s="280" t="s">
        <v>578</v>
      </c>
      <c r="E18" s="1365"/>
      <c r="F18" s="1291"/>
      <c r="G18" s="1291"/>
      <c r="H18" s="1291"/>
      <c r="I18" s="1291"/>
      <c r="J18" s="1291"/>
      <c r="K18" s="1342"/>
      <c r="L18" s="1365"/>
      <c r="M18" s="1342"/>
      <c r="N18" s="1329"/>
      <c r="O18" s="1268"/>
      <c r="P18" s="1268"/>
      <c r="Q18" s="1268"/>
      <c r="R18" s="1268"/>
      <c r="S18" s="1268"/>
      <c r="T18" s="1268"/>
      <c r="U18" s="1268"/>
      <c r="V18" s="1268"/>
      <c r="W18" s="1272"/>
      <c r="X18" s="4"/>
      <c r="Y18" s="4"/>
      <c r="Z18" s="4"/>
    </row>
    <row r="19" spans="1:26" ht="34.5" customHeight="1">
      <c r="A19" s="1062" t="s">
        <v>1072</v>
      </c>
      <c r="B19" s="1400" t="s">
        <v>598</v>
      </c>
      <c r="C19" s="281"/>
      <c r="D19" s="281"/>
      <c r="E19" s="793" t="s">
        <v>963</v>
      </c>
      <c r="F19" s="803"/>
      <c r="G19" s="803"/>
      <c r="H19" s="803"/>
      <c r="I19" s="803"/>
      <c r="J19" s="803"/>
      <c r="K19" s="822"/>
      <c r="L19" s="949">
        <v>20</v>
      </c>
      <c r="M19" s="822"/>
      <c r="N19" s="820">
        <f>M19/L19</f>
        <v>0</v>
      </c>
      <c r="O19" s="560"/>
      <c r="P19" s="560"/>
      <c r="Q19" s="560"/>
      <c r="R19" s="560"/>
      <c r="S19" s="560"/>
      <c r="T19" s="560"/>
      <c r="U19" s="560"/>
      <c r="V19" s="560"/>
      <c r="W19" s="562"/>
      <c r="X19" s="4"/>
      <c r="Y19" s="4"/>
      <c r="Z19" s="4"/>
    </row>
    <row r="20" spans="1:26" ht="36.75" customHeight="1">
      <c r="A20" s="1303"/>
      <c r="B20" s="1401"/>
      <c r="C20" s="275"/>
      <c r="D20" s="275"/>
      <c r="E20" s="128" t="s">
        <v>931</v>
      </c>
      <c r="F20" s="807"/>
      <c r="G20" s="807"/>
      <c r="H20" s="807"/>
      <c r="I20" s="807"/>
      <c r="J20" s="807"/>
      <c r="K20" s="808"/>
      <c r="L20" s="815">
        <v>20</v>
      </c>
      <c r="M20" s="808"/>
      <c r="N20" s="942">
        <f>M20/L20</f>
        <v>0</v>
      </c>
      <c r="O20" s="785"/>
      <c r="P20" s="785"/>
      <c r="Q20" s="785"/>
      <c r="R20" s="785"/>
      <c r="S20" s="785"/>
      <c r="T20" s="785"/>
      <c r="U20" s="785"/>
      <c r="V20" s="785"/>
      <c r="W20" s="786"/>
      <c r="X20" s="4"/>
      <c r="Y20" s="4"/>
      <c r="Z20" s="4"/>
    </row>
    <row r="21" spans="1:26" ht="13.15" customHeight="1">
      <c r="A21" s="296" t="s">
        <v>599</v>
      </c>
      <c r="B21" s="281" t="s">
        <v>600</v>
      </c>
      <c r="C21" s="284" t="s">
        <v>575</v>
      </c>
      <c r="D21" s="279" t="s">
        <v>576</v>
      </c>
      <c r="E21" s="1364" t="s">
        <v>899</v>
      </c>
      <c r="F21" s="1325"/>
      <c r="G21" s="1325"/>
      <c r="H21" s="1325"/>
      <c r="I21" s="1325"/>
      <c r="J21" s="1291"/>
      <c r="K21" s="1341"/>
      <c r="L21" s="1408">
        <v>20</v>
      </c>
      <c r="M21" s="1341">
        <f>'Supplier Self-Audit Fill-in'!H255</f>
        <v>0</v>
      </c>
      <c r="N21" s="1328">
        <f>M21/L21</f>
        <v>0</v>
      </c>
      <c r="O21" s="1267"/>
      <c r="P21" s="1267"/>
      <c r="Q21" s="1267"/>
      <c r="R21" s="1267"/>
      <c r="S21" s="1267"/>
      <c r="T21" s="1267"/>
      <c r="U21" s="1267"/>
      <c r="V21" s="1267"/>
      <c r="W21" s="1271"/>
      <c r="X21" s="4"/>
      <c r="Y21" s="4"/>
      <c r="Z21" s="4"/>
    </row>
    <row r="22" spans="1:26" ht="15.75" customHeight="1">
      <c r="A22" s="277" t="s">
        <v>601</v>
      </c>
      <c r="B22" s="292" t="s">
        <v>1053</v>
      </c>
      <c r="C22" s="283"/>
      <c r="D22" s="280" t="s">
        <v>578</v>
      </c>
      <c r="E22" s="1365"/>
      <c r="F22" s="1291"/>
      <c r="G22" s="1291"/>
      <c r="H22" s="1291"/>
      <c r="I22" s="1291"/>
      <c r="J22" s="1291"/>
      <c r="K22" s="1342"/>
      <c r="L22" s="1365"/>
      <c r="M22" s="1342"/>
      <c r="N22" s="1329"/>
      <c r="O22" s="1268"/>
      <c r="P22" s="1268"/>
      <c r="Q22" s="1268"/>
      <c r="R22" s="1268"/>
      <c r="S22" s="1268"/>
      <c r="T22" s="1268"/>
      <c r="U22" s="1268"/>
      <c r="V22" s="1268"/>
      <c r="W22" s="1272"/>
      <c r="X22" s="4"/>
      <c r="Y22" s="4"/>
      <c r="Z22" s="4"/>
    </row>
    <row r="23" spans="1:26">
      <c r="A23" s="277" t="s">
        <v>602</v>
      </c>
      <c r="B23" s="281"/>
      <c r="C23" s="281"/>
      <c r="D23" s="281"/>
      <c r="E23" s="1412" t="s">
        <v>900</v>
      </c>
      <c r="F23" s="1320"/>
      <c r="G23" s="1320"/>
      <c r="H23" s="1320"/>
      <c r="I23" s="1320"/>
      <c r="J23" s="1320"/>
      <c r="K23" s="1343"/>
      <c r="L23" s="1411">
        <v>20</v>
      </c>
      <c r="M23" s="1343"/>
      <c r="N23" s="1335">
        <f>M23/L23</f>
        <v>0</v>
      </c>
      <c r="O23" s="1267"/>
      <c r="P23" s="1267"/>
      <c r="Q23" s="1267"/>
      <c r="R23" s="1267"/>
      <c r="S23" s="1267"/>
      <c r="T23" s="1267"/>
      <c r="U23" s="1267"/>
      <c r="V23" s="1267"/>
      <c r="W23" s="1271"/>
      <c r="X23" s="4"/>
      <c r="Y23" s="4"/>
      <c r="Z23" s="4"/>
    </row>
    <row r="24" spans="1:26" ht="33" customHeight="1">
      <c r="A24" s="1062" t="s">
        <v>1073</v>
      </c>
      <c r="B24" s="1400" t="s">
        <v>604</v>
      </c>
      <c r="C24" s="277"/>
      <c r="D24" s="277"/>
      <c r="E24" s="1413"/>
      <c r="F24" s="1320"/>
      <c r="G24" s="1320"/>
      <c r="H24" s="1320"/>
      <c r="I24" s="1320"/>
      <c r="J24" s="1320"/>
      <c r="K24" s="1343"/>
      <c r="L24" s="1411"/>
      <c r="M24" s="1343"/>
      <c r="N24" s="1335"/>
      <c r="O24" s="1268"/>
      <c r="P24" s="1268"/>
      <c r="Q24" s="1268"/>
      <c r="R24" s="1268"/>
      <c r="S24" s="1268"/>
      <c r="T24" s="1268"/>
      <c r="U24" s="1268"/>
      <c r="V24" s="1268"/>
      <c r="W24" s="1272"/>
      <c r="X24" s="4"/>
      <c r="Y24" s="4"/>
      <c r="Z24" s="4"/>
    </row>
    <row r="25" spans="1:26" ht="33.75" customHeight="1">
      <c r="A25" s="1303"/>
      <c r="B25" s="1401"/>
      <c r="C25" s="275"/>
      <c r="D25" s="275"/>
      <c r="E25" s="128" t="s">
        <v>931</v>
      </c>
      <c r="F25" s="807"/>
      <c r="G25" s="807"/>
      <c r="H25" s="807"/>
      <c r="I25" s="807"/>
      <c r="J25" s="807"/>
      <c r="K25" s="808"/>
      <c r="L25" s="815">
        <v>20</v>
      </c>
      <c r="M25" s="808"/>
      <c r="N25" s="942">
        <f>M25/L25</f>
        <v>0</v>
      </c>
      <c r="O25" s="560"/>
      <c r="P25" s="560"/>
      <c r="Q25" s="560"/>
      <c r="R25" s="560"/>
      <c r="S25" s="560"/>
      <c r="T25" s="560"/>
      <c r="U25" s="560"/>
      <c r="V25" s="560"/>
      <c r="W25" s="562"/>
      <c r="X25" s="4"/>
      <c r="Y25" s="4"/>
      <c r="Z25" s="4"/>
    </row>
    <row r="26" spans="1:26">
      <c r="A26" s="277" t="s">
        <v>605</v>
      </c>
      <c r="B26" s="277" t="s">
        <v>606</v>
      </c>
      <c r="C26" s="301">
        <v>7.6</v>
      </c>
      <c r="D26" s="279" t="s">
        <v>576</v>
      </c>
      <c r="E26" s="1364" t="s">
        <v>899</v>
      </c>
      <c r="F26" s="1325"/>
      <c r="G26" s="1325"/>
      <c r="H26" s="1325"/>
      <c r="I26" s="1325"/>
      <c r="J26" s="1325"/>
      <c r="K26" s="1341"/>
      <c r="L26" s="1408">
        <v>20</v>
      </c>
      <c r="M26" s="1341">
        <f>'Supplier Self-Audit Fill-in'!H260</f>
        <v>0</v>
      </c>
      <c r="N26" s="1273">
        <f>M26/L26</f>
        <v>0</v>
      </c>
      <c r="O26" s="1267"/>
      <c r="P26" s="1267"/>
      <c r="Q26" s="1267"/>
      <c r="R26" s="1267"/>
      <c r="S26" s="1267"/>
      <c r="T26" s="1267"/>
      <c r="U26" s="1267"/>
      <c r="V26" s="1267"/>
      <c r="W26" s="1271"/>
      <c r="X26" s="4"/>
      <c r="Y26" s="4"/>
      <c r="Z26" s="4"/>
    </row>
    <row r="27" spans="1:26" ht="15">
      <c r="A27" s="277" t="s">
        <v>607</v>
      </c>
      <c r="B27" s="295" t="s">
        <v>608</v>
      </c>
      <c r="C27" s="280"/>
      <c r="D27" s="280" t="s">
        <v>578</v>
      </c>
      <c r="E27" s="1365"/>
      <c r="F27" s="1291"/>
      <c r="G27" s="1291"/>
      <c r="H27" s="1291"/>
      <c r="I27" s="1291"/>
      <c r="J27" s="1291"/>
      <c r="K27" s="1342"/>
      <c r="L27" s="1365"/>
      <c r="M27" s="1342"/>
      <c r="N27" s="1274"/>
      <c r="O27" s="1268"/>
      <c r="P27" s="1268"/>
      <c r="Q27" s="1268"/>
      <c r="R27" s="1268"/>
      <c r="S27" s="1268"/>
      <c r="T27" s="1268"/>
      <c r="U27" s="1268"/>
      <c r="V27" s="1268"/>
      <c r="W27" s="1272"/>
      <c r="X27" s="4"/>
      <c r="Y27" s="4"/>
      <c r="Z27" s="4"/>
    </row>
    <row r="28" spans="1:26">
      <c r="A28" s="277" t="s">
        <v>609</v>
      </c>
      <c r="B28" s="277"/>
      <c r="C28" s="277"/>
      <c r="D28" s="277"/>
      <c r="E28" s="1412" t="s">
        <v>900</v>
      </c>
      <c r="F28" s="1320"/>
      <c r="G28" s="1320"/>
      <c r="H28" s="1320"/>
      <c r="I28" s="1320"/>
      <c r="J28" s="1320"/>
      <c r="K28" s="1343"/>
      <c r="L28" s="1411">
        <v>20</v>
      </c>
      <c r="M28" s="1343"/>
      <c r="N28" s="1275">
        <f>M28/L28</f>
        <v>0</v>
      </c>
      <c r="O28" s="1267"/>
      <c r="P28" s="1267"/>
      <c r="Q28" s="1267"/>
      <c r="R28" s="1267"/>
      <c r="S28" s="1267"/>
      <c r="T28" s="1267"/>
      <c r="U28" s="1267"/>
      <c r="V28" s="1267"/>
      <c r="W28" s="1271"/>
      <c r="X28" s="4"/>
      <c r="Y28" s="4"/>
      <c r="Z28" s="4"/>
    </row>
    <row r="29" spans="1:26">
      <c r="A29" s="277" t="s">
        <v>610</v>
      </c>
      <c r="B29" s="277"/>
      <c r="C29" s="277"/>
      <c r="D29" s="277"/>
      <c r="E29" s="1413"/>
      <c r="F29" s="1320"/>
      <c r="G29" s="1320"/>
      <c r="H29" s="1320"/>
      <c r="I29" s="1320"/>
      <c r="J29" s="1320"/>
      <c r="K29" s="1343"/>
      <c r="L29" s="1411"/>
      <c r="M29" s="1343"/>
      <c r="N29" s="1275"/>
      <c r="O29" s="1268"/>
      <c r="P29" s="1268"/>
      <c r="Q29" s="1268"/>
      <c r="R29" s="1268"/>
      <c r="S29" s="1268"/>
      <c r="T29" s="1268"/>
      <c r="U29" s="1268"/>
      <c r="V29" s="1268"/>
      <c r="W29" s="1272"/>
      <c r="X29" s="4"/>
      <c r="Y29" s="4"/>
      <c r="Z29" s="4"/>
    </row>
    <row r="30" spans="1:26" ht="53.25" customHeight="1">
      <c r="A30" s="337" t="s">
        <v>1074</v>
      </c>
      <c r="B30" s="338" t="s">
        <v>1075</v>
      </c>
      <c r="C30" s="275"/>
      <c r="D30" s="275"/>
      <c r="E30" s="128" t="s">
        <v>931</v>
      </c>
      <c r="F30" s="807"/>
      <c r="G30" s="807"/>
      <c r="H30" s="807"/>
      <c r="I30" s="807"/>
      <c r="J30" s="807"/>
      <c r="K30" s="808"/>
      <c r="L30" s="815">
        <v>20</v>
      </c>
      <c r="M30" s="808"/>
      <c r="N30" s="942">
        <f>M30/L30</f>
        <v>0</v>
      </c>
      <c r="O30" s="785"/>
      <c r="P30" s="785"/>
      <c r="Q30" s="785"/>
      <c r="R30" s="785"/>
      <c r="S30" s="785"/>
      <c r="T30" s="785"/>
      <c r="U30" s="785"/>
      <c r="V30" s="785"/>
      <c r="W30" s="786"/>
      <c r="X30" s="4"/>
      <c r="Y30" s="4"/>
      <c r="Z30" s="4"/>
    </row>
    <row r="31" spans="1:26" ht="24.75" customHeight="1">
      <c r="A31" s="50"/>
      <c r="B31" s="4"/>
      <c r="C31" s="4"/>
      <c r="D31" s="4"/>
      <c r="E31" s="219" t="s">
        <v>899</v>
      </c>
      <c r="F31" s="207">
        <f t="shared" ref="F31:K31" si="0">COUNTA(F6,F11,F17,F21,F26)</f>
        <v>0</v>
      </c>
      <c r="G31" s="207">
        <f t="shared" si="0"/>
        <v>0</v>
      </c>
      <c r="H31" s="207">
        <f t="shared" si="0"/>
        <v>0</v>
      </c>
      <c r="I31" s="207">
        <f t="shared" si="0"/>
        <v>0</v>
      </c>
      <c r="J31" s="207">
        <f t="shared" si="0"/>
        <v>0</v>
      </c>
      <c r="K31" s="787">
        <f t="shared" si="0"/>
        <v>0</v>
      </c>
      <c r="L31" s="208">
        <v>120</v>
      </c>
      <c r="M31" s="209">
        <f>SUM(M6,M11,M17,M21,M26)</f>
        <v>0</v>
      </c>
      <c r="N31" s="200">
        <f>M31/L31</f>
        <v>0</v>
      </c>
      <c r="O31" s="1262" t="s">
        <v>910</v>
      </c>
      <c r="P31" s="1263"/>
      <c r="Q31" s="1263"/>
      <c r="R31" s="1263"/>
      <c r="S31" s="1263"/>
      <c r="T31" s="1263"/>
      <c r="U31" s="1263"/>
      <c r="V31" s="1263"/>
      <c r="W31" s="1264"/>
      <c r="X31" s="4"/>
      <c r="Y31" s="4"/>
      <c r="Z31" s="4"/>
    </row>
    <row r="32" spans="1:26" ht="26.25" customHeight="1">
      <c r="A32" s="50"/>
      <c r="B32" s="4"/>
      <c r="C32" s="4"/>
      <c r="D32" s="4"/>
      <c r="E32" s="793" t="s">
        <v>963</v>
      </c>
      <c r="F32" s="914">
        <f t="shared" ref="F32:K32" si="1">COUNTA(F8,F13,F19,F23,F28)</f>
        <v>0</v>
      </c>
      <c r="G32" s="914">
        <f t="shared" si="1"/>
        <v>0</v>
      </c>
      <c r="H32" s="914">
        <f t="shared" si="1"/>
        <v>0</v>
      </c>
      <c r="I32" s="914">
        <f t="shared" si="1"/>
        <v>0</v>
      </c>
      <c r="J32" s="914">
        <f t="shared" si="1"/>
        <v>0</v>
      </c>
      <c r="K32" s="802">
        <f t="shared" si="1"/>
        <v>0</v>
      </c>
      <c r="L32" s="915">
        <v>120</v>
      </c>
      <c r="M32" s="916">
        <f>SUM(M8,M13,M19,M23,M28)</f>
        <v>0</v>
      </c>
      <c r="N32" s="187">
        <f>M32/L32</f>
        <v>0</v>
      </c>
      <c r="O32" s="1280" t="s">
        <v>976</v>
      </c>
      <c r="P32" s="1281"/>
      <c r="Q32" s="1281"/>
      <c r="R32" s="1281"/>
      <c r="S32" s="1281"/>
      <c r="T32" s="1281"/>
      <c r="U32" s="1281"/>
      <c r="V32" s="1281"/>
      <c r="W32" s="1282"/>
      <c r="X32" s="4"/>
      <c r="Y32" s="4"/>
      <c r="Z32" s="4"/>
    </row>
    <row r="33" spans="1:26" ht="26">
      <c r="A33" s="101" t="s">
        <v>1076</v>
      </c>
      <c r="B33" s="52"/>
      <c r="C33" s="61"/>
      <c r="D33" s="52"/>
      <c r="E33" s="128" t="s">
        <v>931</v>
      </c>
      <c r="F33" s="165">
        <f>COUNTA(F10,F15,F20,F25,F30)</f>
        <v>0</v>
      </c>
      <c r="G33" s="165">
        <f>COUNTA(G10,G15,G20,G25,G30)</f>
        <v>0</v>
      </c>
      <c r="H33" s="165">
        <f>COUNTA(H10,H15,H20,H25,H30)</f>
        <v>0</v>
      </c>
      <c r="I33" s="165">
        <f>COUNTA(I10,I15,I20,I25,I30)</f>
        <v>0</v>
      </c>
      <c r="J33" s="165">
        <f>COUNTA(J10,J15,J20,J25,J30)</f>
        <v>0</v>
      </c>
      <c r="K33" s="784">
        <f>COUNTA(K10,K15,K20,K30)</f>
        <v>0</v>
      </c>
      <c r="L33" s="62">
        <v>120</v>
      </c>
      <c r="M33" s="67">
        <f>SUM(M10,M15,M20,M25,M30)</f>
        <v>0</v>
      </c>
      <c r="N33" s="201">
        <f>M33/L33</f>
        <v>0</v>
      </c>
      <c r="O33" s="1049" t="s">
        <v>913</v>
      </c>
      <c r="P33" s="1064"/>
      <c r="Q33" s="1064"/>
      <c r="R33" s="1064"/>
      <c r="S33" s="1064"/>
      <c r="T33" s="1064"/>
      <c r="U33" s="1064"/>
      <c r="V33" s="1064"/>
      <c r="W33" s="1279"/>
      <c r="X33" s="4"/>
      <c r="Y33" s="4"/>
      <c r="Z33" s="4"/>
    </row>
    <row r="34" spans="1:26" ht="13">
      <c r="A34" s="183"/>
      <c r="B34" s="57"/>
      <c r="C34" s="57"/>
      <c r="D34" s="57"/>
      <c r="E34" s="64"/>
      <c r="F34" s="184"/>
      <c r="G34" s="184"/>
      <c r="H34" s="184"/>
      <c r="I34" s="184"/>
      <c r="J34" s="184"/>
      <c r="K34" s="185"/>
      <c r="L34" s="186"/>
      <c r="M34" s="186"/>
      <c r="N34" s="187"/>
      <c r="O34" s="188"/>
      <c r="P34" s="189"/>
      <c r="Q34" s="189"/>
      <c r="R34" s="189"/>
      <c r="S34" s="189"/>
      <c r="T34" s="189"/>
      <c r="U34" s="189"/>
      <c r="V34" s="189"/>
      <c r="W34" s="189"/>
      <c r="X34" s="57"/>
      <c r="Y34" s="4"/>
      <c r="Z34" s="4"/>
    </row>
    <row r="35" spans="1:26" ht="13">
      <c r="A35" s="183"/>
      <c r="B35" s="57"/>
      <c r="C35" s="57"/>
      <c r="D35" s="57"/>
      <c r="E35" s="64"/>
      <c r="F35" s="184"/>
      <c r="G35" s="184"/>
      <c r="H35" s="184"/>
      <c r="I35" s="184"/>
      <c r="J35" s="184"/>
      <c r="K35" s="185"/>
      <c r="L35" s="186"/>
      <c r="M35" s="186"/>
      <c r="N35" s="187"/>
      <c r="O35" s="188"/>
      <c r="P35" s="189"/>
      <c r="Q35" s="189"/>
      <c r="R35" s="189"/>
      <c r="S35" s="189"/>
      <c r="T35" s="189"/>
      <c r="U35" s="189"/>
      <c r="V35" s="189"/>
      <c r="W35" s="189"/>
      <c r="X35" s="57"/>
      <c r="Y35" s="4"/>
      <c r="Z35" s="4"/>
    </row>
    <row r="36" spans="1:26" ht="13">
      <c r="A36" s="183"/>
      <c r="B36" s="57"/>
      <c r="C36" s="57"/>
      <c r="D36" s="57"/>
      <c r="E36" s="64"/>
      <c r="F36" s="184"/>
      <c r="G36" s="184"/>
      <c r="H36" s="184"/>
      <c r="I36" s="184"/>
      <c r="J36" s="184"/>
      <c r="K36" s="185"/>
      <c r="L36" s="186"/>
      <c r="M36" s="186"/>
      <c r="N36" s="187"/>
      <c r="O36" s="188"/>
      <c r="P36" s="189"/>
      <c r="Q36" s="189"/>
      <c r="R36" s="189"/>
      <c r="S36" s="189"/>
      <c r="T36" s="189"/>
      <c r="U36" s="189"/>
      <c r="V36" s="189"/>
      <c r="W36" s="189"/>
      <c r="X36" s="57"/>
      <c r="Y36" s="4"/>
      <c r="Z36" s="4"/>
    </row>
    <row r="37" spans="1:26" ht="13">
      <c r="A37" s="91"/>
      <c r="B37" s="4"/>
      <c r="C37" s="4"/>
      <c r="D37" s="4"/>
      <c r="E37" s="6"/>
      <c r="F37" s="179"/>
      <c r="G37" s="179"/>
      <c r="H37" s="179"/>
      <c r="I37" s="179"/>
      <c r="J37" s="86"/>
      <c r="K37" s="180"/>
      <c r="L37" s="181"/>
      <c r="M37" s="181"/>
      <c r="N37" s="182"/>
      <c r="O37" s="157"/>
      <c r="P37" s="85"/>
      <c r="Q37" s="85"/>
      <c r="R37" s="85"/>
      <c r="S37" s="85"/>
      <c r="T37" s="85"/>
      <c r="U37" s="85"/>
      <c r="V37" s="85"/>
      <c r="W37" s="85"/>
      <c r="X37" s="4"/>
      <c r="Y37" s="4"/>
      <c r="Z37" s="4"/>
    </row>
    <row r="38" spans="1:26" ht="13">
      <c r="A38" s="91"/>
      <c r="B38" s="4"/>
      <c r="C38" s="4"/>
      <c r="D38" s="4"/>
      <c r="E38" s="6"/>
      <c r="F38" s="179"/>
      <c r="G38" s="179"/>
      <c r="H38" s="179"/>
      <c r="I38" s="179"/>
      <c r="J38" s="86"/>
      <c r="K38" s="180"/>
      <c r="L38" s="181"/>
      <c r="M38" s="181"/>
      <c r="N38" s="182"/>
      <c r="O38" s="157"/>
      <c r="P38" s="85"/>
      <c r="Q38" s="85"/>
      <c r="R38" s="85"/>
      <c r="S38" s="85"/>
      <c r="T38" s="85"/>
      <c r="U38" s="85"/>
      <c r="V38" s="85"/>
      <c r="W38" s="85"/>
      <c r="X38" s="4"/>
      <c r="Y38" s="4"/>
      <c r="Z38" s="4"/>
    </row>
    <row r="39" spans="1:26">
      <c r="A39" s="4"/>
      <c r="B39" s="4"/>
      <c r="C39" s="4"/>
      <c r="D39" s="4"/>
      <c r="E39" s="4"/>
      <c r="F39" s="4"/>
      <c r="G39" s="4"/>
      <c r="H39" s="4"/>
      <c r="I39" s="4"/>
      <c r="K39" s="4"/>
      <c r="L39" s="4"/>
      <c r="M39" s="4"/>
      <c r="N39" s="4"/>
      <c r="O39" s="4"/>
      <c r="P39" s="4"/>
      <c r="Q39" s="4"/>
      <c r="R39" s="4"/>
      <c r="S39" s="4"/>
      <c r="T39" s="4"/>
      <c r="U39" s="4"/>
      <c r="V39" s="4"/>
      <c r="W39" s="4"/>
      <c r="X39" s="4"/>
      <c r="Y39" s="4"/>
      <c r="Z39" s="4"/>
    </row>
    <row r="40" spans="1:26">
      <c r="A40" s="4"/>
      <c r="B40" s="4"/>
      <c r="C40" s="4"/>
      <c r="D40" s="4"/>
      <c r="E40" s="4"/>
      <c r="F40" s="4"/>
      <c r="G40" s="4"/>
      <c r="H40" s="4"/>
      <c r="I40" s="4"/>
      <c r="K40" s="4"/>
      <c r="L40" s="4"/>
      <c r="M40" s="4"/>
      <c r="N40" s="4"/>
      <c r="O40" s="4"/>
      <c r="P40" s="4"/>
      <c r="Q40" s="4"/>
      <c r="R40" s="4"/>
      <c r="S40" s="4"/>
      <c r="T40" s="4"/>
      <c r="U40" s="4"/>
      <c r="V40" s="4"/>
      <c r="W40" s="4"/>
      <c r="X40" s="4"/>
      <c r="Y40" s="4"/>
      <c r="Z40" s="4"/>
    </row>
    <row r="41" spans="1:26">
      <c r="A41" s="4"/>
      <c r="B41" s="4"/>
      <c r="C41" s="4"/>
      <c r="D41" s="4"/>
      <c r="E41" s="4"/>
      <c r="F41" s="4"/>
      <c r="G41" s="4"/>
      <c r="H41" s="4"/>
      <c r="I41" s="4"/>
      <c r="K41" s="4"/>
      <c r="L41" s="4"/>
      <c r="M41" s="4"/>
      <c r="N41" s="4"/>
      <c r="O41" s="4"/>
      <c r="P41" s="4"/>
      <c r="Q41" s="4"/>
      <c r="R41" s="4"/>
      <c r="S41" s="4"/>
      <c r="T41" s="4"/>
      <c r="U41" s="4"/>
      <c r="V41" s="4"/>
      <c r="W41" s="4"/>
      <c r="X41" s="4"/>
      <c r="Y41" s="4"/>
      <c r="Z41" s="4"/>
    </row>
    <row r="42" spans="1:26">
      <c r="A42" s="4"/>
      <c r="B42" s="4"/>
      <c r="C42" s="4"/>
      <c r="D42" s="4"/>
      <c r="E42" s="4"/>
      <c r="F42" s="4"/>
      <c r="G42" s="4"/>
      <c r="H42" s="4"/>
      <c r="I42" s="4"/>
      <c r="K42" s="4"/>
      <c r="L42" s="4"/>
      <c r="M42" s="4"/>
      <c r="N42" s="4"/>
      <c r="O42" s="4"/>
      <c r="P42" s="4"/>
      <c r="Q42" s="4"/>
      <c r="R42" s="4"/>
      <c r="S42" s="4"/>
      <c r="T42" s="4"/>
      <c r="U42" s="4"/>
      <c r="V42" s="4"/>
      <c r="W42" s="4"/>
      <c r="X42" s="4"/>
      <c r="Y42" s="4"/>
      <c r="Z42" s="4"/>
    </row>
    <row r="43" spans="1:26">
      <c r="A43" s="4"/>
      <c r="B43" s="4"/>
      <c r="C43" s="4"/>
      <c r="D43" s="4"/>
      <c r="E43" s="4"/>
      <c r="F43" s="4"/>
      <c r="G43" s="4"/>
      <c r="H43" s="4"/>
      <c r="I43" s="4"/>
      <c r="K43" s="4"/>
      <c r="L43" s="4"/>
      <c r="M43" s="4"/>
      <c r="N43" s="4"/>
      <c r="O43" s="4"/>
      <c r="P43" s="4"/>
      <c r="Q43" s="4"/>
      <c r="R43" s="4"/>
      <c r="S43" s="4"/>
      <c r="T43" s="4"/>
      <c r="U43" s="4"/>
      <c r="V43" s="4"/>
      <c r="W43" s="4"/>
      <c r="X43" s="4"/>
      <c r="Y43" s="4"/>
      <c r="Z43" s="4"/>
    </row>
    <row r="44" spans="1:26">
      <c r="A44" s="4"/>
      <c r="B44" s="4"/>
      <c r="C44" s="4"/>
      <c r="D44" s="4"/>
      <c r="E44" s="4"/>
      <c r="F44" s="4"/>
      <c r="G44" s="4"/>
      <c r="H44" s="4"/>
      <c r="I44" s="4"/>
      <c r="K44" s="4"/>
      <c r="L44" s="4"/>
      <c r="M44" s="4"/>
      <c r="N44" s="4"/>
      <c r="O44" s="4"/>
      <c r="P44" s="4"/>
      <c r="Q44" s="4"/>
      <c r="R44" s="4"/>
      <c r="S44" s="4"/>
      <c r="T44" s="4"/>
      <c r="U44" s="4"/>
      <c r="V44" s="4"/>
      <c r="W44" s="4"/>
      <c r="X44" s="4"/>
      <c r="Y44" s="4"/>
      <c r="Z44" s="4"/>
    </row>
    <row r="45" spans="1:26">
      <c r="Y45" s="4"/>
      <c r="Z45" s="4"/>
    </row>
  </sheetData>
  <mergeCells count="218">
    <mergeCell ref="O1:S1"/>
    <mergeCell ref="T1:W1"/>
    <mergeCell ref="A2:B2"/>
    <mergeCell ref="E2:E3"/>
    <mergeCell ref="J2:K2"/>
    <mergeCell ref="O2:S2"/>
    <mergeCell ref="T2:W2"/>
    <mergeCell ref="O3:S3"/>
    <mergeCell ref="T3:W3"/>
    <mergeCell ref="F1:G1"/>
    <mergeCell ref="A1:B1"/>
    <mergeCell ref="J1:K1"/>
    <mergeCell ref="J3:K3"/>
    <mergeCell ref="E6:E7"/>
    <mergeCell ref="F6:F7"/>
    <mergeCell ref="J6:J7"/>
    <mergeCell ref="M6:M7"/>
    <mergeCell ref="D1:D2"/>
    <mergeCell ref="E11:E12"/>
    <mergeCell ref="J11:J12"/>
    <mergeCell ref="E8:E9"/>
    <mergeCell ref="F8:F9"/>
    <mergeCell ref="H8:H9"/>
    <mergeCell ref="J8:J9"/>
    <mergeCell ref="G8:G9"/>
    <mergeCell ref="I8:I9"/>
    <mergeCell ref="K6:K7"/>
    <mergeCell ref="L6:L7"/>
    <mergeCell ref="L8:L9"/>
    <mergeCell ref="L11:L12"/>
    <mergeCell ref="E17:E18"/>
    <mergeCell ref="J17:J18"/>
    <mergeCell ref="N8:N9"/>
    <mergeCell ref="N11:N12"/>
    <mergeCell ref="K8:K9"/>
    <mergeCell ref="K11:K12"/>
    <mergeCell ref="M8:M9"/>
    <mergeCell ref="M11:M12"/>
    <mergeCell ref="E15:E16"/>
    <mergeCell ref="E13:E14"/>
    <mergeCell ref="J13:J14"/>
    <mergeCell ref="K13:K14"/>
    <mergeCell ref="F13:F14"/>
    <mergeCell ref="K15:K16"/>
    <mergeCell ref="H15:H16"/>
    <mergeCell ref="H13:H14"/>
    <mergeCell ref="J15:J16"/>
    <mergeCell ref="G15:G16"/>
    <mergeCell ref="N13:N14"/>
    <mergeCell ref="H11:H12"/>
    <mergeCell ref="F11:F12"/>
    <mergeCell ref="G11:G12"/>
    <mergeCell ref="I11:I12"/>
    <mergeCell ref="G13:G14"/>
    <mergeCell ref="O33:W33"/>
    <mergeCell ref="O31:W31"/>
    <mergeCell ref="O32:W32"/>
    <mergeCell ref="L28:L29"/>
    <mergeCell ref="M28:M29"/>
    <mergeCell ref="W28:W29"/>
    <mergeCell ref="N28:N29"/>
    <mergeCell ref="O28:O29"/>
    <mergeCell ref="P28:P29"/>
    <mergeCell ref="Q28:Q29"/>
    <mergeCell ref="T28:T29"/>
    <mergeCell ref="S28:S29"/>
    <mergeCell ref="U28:U29"/>
    <mergeCell ref="V28:V29"/>
    <mergeCell ref="K28:K29"/>
    <mergeCell ref="K26:K27"/>
    <mergeCell ref="M23:M24"/>
    <mergeCell ref="K21:K22"/>
    <mergeCell ref="M13:M14"/>
    <mergeCell ref="A9:A10"/>
    <mergeCell ref="B9:B10"/>
    <mergeCell ref="A15:A16"/>
    <mergeCell ref="B15:B16"/>
    <mergeCell ref="L15:L16"/>
    <mergeCell ref="L17:L18"/>
    <mergeCell ref="L21:L22"/>
    <mergeCell ref="E28:E29"/>
    <mergeCell ref="F28:F29"/>
    <mergeCell ref="H28:H29"/>
    <mergeCell ref="J28:J29"/>
    <mergeCell ref="G28:G29"/>
    <mergeCell ref="I28:I29"/>
    <mergeCell ref="F15:F16"/>
    <mergeCell ref="H17:H18"/>
    <mergeCell ref="K17:K18"/>
    <mergeCell ref="J23:J24"/>
    <mergeCell ref="K23:K24"/>
    <mergeCell ref="E26:E27"/>
    <mergeCell ref="A24:A25"/>
    <mergeCell ref="B24:B25"/>
    <mergeCell ref="A19:A20"/>
    <mergeCell ref="B19:B20"/>
    <mergeCell ref="F21:F22"/>
    <mergeCell ref="H26:H27"/>
    <mergeCell ref="J26:J27"/>
    <mergeCell ref="M21:M22"/>
    <mergeCell ref="G23:G24"/>
    <mergeCell ref="L23:L24"/>
    <mergeCell ref="G21:G22"/>
    <mergeCell ref="E21:E22"/>
    <mergeCell ref="J21:J22"/>
    <mergeCell ref="H21:H22"/>
    <mergeCell ref="I21:I22"/>
    <mergeCell ref="L26:L27"/>
    <mergeCell ref="H23:H24"/>
    <mergeCell ref="E23:E24"/>
    <mergeCell ref="F23:F24"/>
    <mergeCell ref="F26:F27"/>
    <mergeCell ref="N26:N27"/>
    <mergeCell ref="O6:O7"/>
    <mergeCell ref="P6:P7"/>
    <mergeCell ref="O21:O22"/>
    <mergeCell ref="P21:P22"/>
    <mergeCell ref="N21:N22"/>
    <mergeCell ref="N23:N24"/>
    <mergeCell ref="N15:N16"/>
    <mergeCell ref="N17:N18"/>
    <mergeCell ref="O8:O9"/>
    <mergeCell ref="P8:P9"/>
    <mergeCell ref="N6:N7"/>
    <mergeCell ref="O23:O24"/>
    <mergeCell ref="P23:P24"/>
    <mergeCell ref="O17:O18"/>
    <mergeCell ref="P17:P18"/>
    <mergeCell ref="Q23:Q24"/>
    <mergeCell ref="R23:R24"/>
    <mergeCell ref="S23:S24"/>
    <mergeCell ref="T23:T24"/>
    <mergeCell ref="U23:U24"/>
    <mergeCell ref="V23:V24"/>
    <mergeCell ref="W23:W24"/>
    <mergeCell ref="O11:O12"/>
    <mergeCell ref="W26:W27"/>
    <mergeCell ref="W21:W22"/>
    <mergeCell ref="S11:S12"/>
    <mergeCell ref="T11:T12"/>
    <mergeCell ref="U11:U12"/>
    <mergeCell ref="V11:V12"/>
    <mergeCell ref="W11:W12"/>
    <mergeCell ref="O13:O14"/>
    <mergeCell ref="P13:P14"/>
    <mergeCell ref="Q13:Q14"/>
    <mergeCell ref="R13:R14"/>
    <mergeCell ref="O26:O27"/>
    <mergeCell ref="V26:V27"/>
    <mergeCell ref="P26:P27"/>
    <mergeCell ref="P11:P12"/>
    <mergeCell ref="P15:P16"/>
    <mergeCell ref="W8:W9"/>
    <mergeCell ref="W6:W7"/>
    <mergeCell ref="V6:V7"/>
    <mergeCell ref="S8:S9"/>
    <mergeCell ref="T8:T9"/>
    <mergeCell ref="U8:U9"/>
    <mergeCell ref="S6:S7"/>
    <mergeCell ref="T6:T7"/>
    <mergeCell ref="U6:U7"/>
    <mergeCell ref="V8:V9"/>
    <mergeCell ref="Q6:Q7"/>
    <mergeCell ref="Q26:Q27"/>
    <mergeCell ref="R26:R27"/>
    <mergeCell ref="S26:S27"/>
    <mergeCell ref="T26:T27"/>
    <mergeCell ref="U26:U27"/>
    <mergeCell ref="R28:R29"/>
    <mergeCell ref="Q21:Q22"/>
    <mergeCell ref="R21:R22"/>
    <mergeCell ref="S21:S22"/>
    <mergeCell ref="T21:T22"/>
    <mergeCell ref="U21:U22"/>
    <mergeCell ref="R6:R7"/>
    <mergeCell ref="Q8:Q9"/>
    <mergeCell ref="R8:R9"/>
    <mergeCell ref="Q11:Q12"/>
    <mergeCell ref="R11:R12"/>
    <mergeCell ref="S13:S14"/>
    <mergeCell ref="T13:T14"/>
    <mergeCell ref="U13:U14"/>
    <mergeCell ref="Q15:Q16"/>
    <mergeCell ref="Q17:Q18"/>
    <mergeCell ref="R17:R18"/>
    <mergeCell ref="S17:S18"/>
    <mergeCell ref="I15:I16"/>
    <mergeCell ref="I17:I18"/>
    <mergeCell ref="M26:M27"/>
    <mergeCell ref="I23:I24"/>
    <mergeCell ref="G26:G27"/>
    <mergeCell ref="I26:I27"/>
    <mergeCell ref="H1:I1"/>
    <mergeCell ref="F2:G2"/>
    <mergeCell ref="H2:I2"/>
    <mergeCell ref="G6:G7"/>
    <mergeCell ref="I6:I7"/>
    <mergeCell ref="H6:H7"/>
    <mergeCell ref="G17:G18"/>
    <mergeCell ref="I13:I14"/>
    <mergeCell ref="L13:L14"/>
    <mergeCell ref="M17:M18"/>
    <mergeCell ref="M15:M16"/>
    <mergeCell ref="F17:F18"/>
    <mergeCell ref="T17:T18"/>
    <mergeCell ref="U17:U18"/>
    <mergeCell ref="V17:V18"/>
    <mergeCell ref="W17:W18"/>
    <mergeCell ref="V21:V22"/>
    <mergeCell ref="V13:V14"/>
    <mergeCell ref="W13:W14"/>
    <mergeCell ref="O15:O16"/>
    <mergeCell ref="R15:R16"/>
    <mergeCell ref="S15:S16"/>
    <mergeCell ref="T15:T16"/>
    <mergeCell ref="U15:U16"/>
    <mergeCell ref="V15:V16"/>
    <mergeCell ref="W15:W16"/>
  </mergeCells>
  <phoneticPr fontId="2" type="noConversion"/>
  <conditionalFormatting sqref="O6:O7 O28:O29 O25 O21:O22">
    <cfRule type="expression" dxfId="197" priority="63">
      <formula>N6&lt;30%</formula>
    </cfRule>
  </conditionalFormatting>
  <conditionalFormatting sqref="O6:P7 O28:P29 O25:P25 O21:P22">
    <cfRule type="expression" dxfId="196" priority="62">
      <formula>AND($N6&gt;=30%,N6&lt;70%)</formula>
    </cfRule>
  </conditionalFormatting>
  <conditionalFormatting sqref="O6:T7 O28:T29 O25:T25 O21:T22">
    <cfRule type="expression" dxfId="195" priority="61">
      <formula>$N6&gt;=70%</formula>
    </cfRule>
  </conditionalFormatting>
  <conditionalFormatting sqref="Q6:Q7 Q28:Q29 Q25 Q21:Q22">
    <cfRule type="expression" dxfId="194" priority="60">
      <formula>AND($N6&gt;=40%,$N6&lt;70%)</formula>
    </cfRule>
  </conditionalFormatting>
  <conditionalFormatting sqref="R6:R7 R28:R29 R25 R21:R22">
    <cfRule type="expression" dxfId="193" priority="59">
      <formula>AND($N6&gt;=50%,$N6&lt;70%)</formula>
    </cfRule>
  </conditionalFormatting>
  <conditionalFormatting sqref="S6:S7 S28:S29 S25 S21:S22">
    <cfRule type="expression" dxfId="192" priority="58">
      <formula>AND($N6&gt;=60%,$N6&lt;70%)</formula>
    </cfRule>
  </conditionalFormatting>
  <conditionalFormatting sqref="U6:U7 U28:U29 U25 U21:U22">
    <cfRule type="expression" dxfId="191" priority="57">
      <formula>$N6&gt;=80%</formula>
    </cfRule>
  </conditionalFormatting>
  <conditionalFormatting sqref="V6:V7 V28:V29 V25 V21:V22">
    <cfRule type="expression" dxfId="190" priority="56">
      <formula>$N6&gt;=90%</formula>
    </cfRule>
  </conditionalFormatting>
  <conditionalFormatting sqref="W6:W7 W28:W29 W25 W21:W22">
    <cfRule type="expression" dxfId="189" priority="55">
      <formula>$N6&gt;=100%</formula>
    </cfRule>
  </conditionalFormatting>
  <conditionalFormatting sqref="O8:O10 O30 O26:O27 O19:O20">
    <cfRule type="expression" dxfId="188" priority="54">
      <formula>N8&lt;30%</formula>
    </cfRule>
  </conditionalFormatting>
  <conditionalFormatting sqref="O8:P10 O30:P30 O26:P27 O19:P20">
    <cfRule type="expression" dxfId="187" priority="53">
      <formula>AND($N8&gt;=30%,N8&lt;70%)</formula>
    </cfRule>
  </conditionalFormatting>
  <conditionalFormatting sqref="O8:T10 O30:T30 O26:T27 O19:T20">
    <cfRule type="expression" dxfId="186" priority="52">
      <formula>$N8&gt;=70%</formula>
    </cfRule>
  </conditionalFormatting>
  <conditionalFormatting sqref="Q8:Q10 Q30 Q26:Q27 Q19:Q20">
    <cfRule type="expression" dxfId="185" priority="51">
      <formula>AND($N8&gt;=40%,$N8&lt;70%)</formula>
    </cfRule>
  </conditionalFormatting>
  <conditionalFormatting sqref="R8:R10 R30 R26:R27 R19:R20">
    <cfRule type="expression" dxfId="184" priority="50">
      <formula>AND($N8&gt;=50%,$N8&lt;70%)</formula>
    </cfRule>
  </conditionalFormatting>
  <conditionalFormatting sqref="S8:S10 S30 S26:S27 S19:S20">
    <cfRule type="expression" dxfId="183" priority="49">
      <formula>AND($N8&gt;=60%,$N8&lt;70%)</formula>
    </cfRule>
  </conditionalFormatting>
  <conditionalFormatting sqref="U8:U10 U30 U26:U27 U19:U20">
    <cfRule type="expression" dxfId="182" priority="48">
      <formula>$N8&gt;=80%</formula>
    </cfRule>
  </conditionalFormatting>
  <conditionalFormatting sqref="V8:V10 V30 V26:V27 V19:V20">
    <cfRule type="expression" dxfId="181" priority="47">
      <formula>$N8&gt;=90%</formula>
    </cfRule>
  </conditionalFormatting>
  <conditionalFormatting sqref="W8:W10 W30 W26:W27 W19:W20">
    <cfRule type="expression" dxfId="180" priority="46">
      <formula>$N8&gt;=100%</formula>
    </cfRule>
  </conditionalFormatting>
  <conditionalFormatting sqref="O23:O24">
    <cfRule type="expression" dxfId="179" priority="45">
      <formula>N23&lt;30%</formula>
    </cfRule>
  </conditionalFormatting>
  <conditionalFormatting sqref="O23:P24">
    <cfRule type="expression" dxfId="178" priority="44">
      <formula>AND($N23&gt;=30%,N23&lt;70%)</formula>
    </cfRule>
  </conditionalFormatting>
  <conditionalFormatting sqref="O23:T24">
    <cfRule type="expression" dxfId="177" priority="43">
      <formula>$N23&gt;=70%</formula>
    </cfRule>
  </conditionalFormatting>
  <conditionalFormatting sqref="Q23:Q24">
    <cfRule type="expression" dxfId="176" priority="42">
      <formula>AND($N23&gt;=40%,$N23&lt;70%)</formula>
    </cfRule>
  </conditionalFormatting>
  <conditionalFormatting sqref="R23:R24">
    <cfRule type="expression" dxfId="175" priority="41">
      <formula>AND($N23&gt;=50%,$N23&lt;70%)</formula>
    </cfRule>
  </conditionalFormatting>
  <conditionalFormatting sqref="S23:S24">
    <cfRule type="expression" dxfId="174" priority="40">
      <formula>AND($N23&gt;=60%,$N23&lt;70%)</formula>
    </cfRule>
  </conditionalFormatting>
  <conditionalFormatting sqref="U23:U24">
    <cfRule type="expression" dxfId="173" priority="39">
      <formula>$N23&gt;=80%</formula>
    </cfRule>
  </conditionalFormatting>
  <conditionalFormatting sqref="V23:V24">
    <cfRule type="expression" dxfId="172" priority="38">
      <formula>$N23&gt;=90%</formula>
    </cfRule>
  </conditionalFormatting>
  <conditionalFormatting sqref="W23:W24">
    <cfRule type="expression" dxfId="171" priority="37">
      <formula>$N23&gt;=100%</formula>
    </cfRule>
  </conditionalFormatting>
  <conditionalFormatting sqref="O11:O12">
    <cfRule type="expression" dxfId="170" priority="36">
      <formula>N11&lt;30%</formula>
    </cfRule>
  </conditionalFormatting>
  <conditionalFormatting sqref="O11:P12">
    <cfRule type="expression" dxfId="169" priority="35">
      <formula>AND($N11&gt;=30%,N11&lt;70%)</formula>
    </cfRule>
  </conditionalFormatting>
  <conditionalFormatting sqref="O11:T12">
    <cfRule type="expression" dxfId="168" priority="34">
      <formula>$N11&gt;=70%</formula>
    </cfRule>
  </conditionalFormatting>
  <conditionalFormatting sqref="Q11:Q12">
    <cfRule type="expression" dxfId="167" priority="33">
      <formula>AND($N11&gt;=40%,$N11&lt;70%)</formula>
    </cfRule>
  </conditionalFormatting>
  <conditionalFormatting sqref="R11:R12">
    <cfRule type="expression" dxfId="166" priority="32">
      <formula>AND($N11&gt;=50%,$N11&lt;70%)</formula>
    </cfRule>
  </conditionalFormatting>
  <conditionalFormatting sqref="S11:S12">
    <cfRule type="expression" dxfId="165" priority="31">
      <formula>AND($N11&gt;=60%,$N11&lt;70%)</formula>
    </cfRule>
  </conditionalFormatting>
  <conditionalFormatting sqref="U11:U12">
    <cfRule type="expression" dxfId="164" priority="30">
      <formula>$N11&gt;=80%</formula>
    </cfRule>
  </conditionalFormatting>
  <conditionalFormatting sqref="V11:V12">
    <cfRule type="expression" dxfId="163" priority="29">
      <formula>$N11&gt;=90%</formula>
    </cfRule>
  </conditionalFormatting>
  <conditionalFormatting sqref="W11:W12">
    <cfRule type="expression" dxfId="162" priority="28">
      <formula>$N11&gt;=100%</formula>
    </cfRule>
  </conditionalFormatting>
  <conditionalFormatting sqref="O13:O14">
    <cfRule type="expression" dxfId="161" priority="27">
      <formula>N13&lt;30%</formula>
    </cfRule>
  </conditionalFormatting>
  <conditionalFormatting sqref="O13:P14">
    <cfRule type="expression" dxfId="160" priority="26">
      <formula>AND($N13&gt;=30%,N13&lt;70%)</formula>
    </cfRule>
  </conditionalFormatting>
  <conditionalFormatting sqref="O13:T14">
    <cfRule type="expression" dxfId="159" priority="25">
      <formula>$N13&gt;=70%</formula>
    </cfRule>
  </conditionalFormatting>
  <conditionalFormatting sqref="Q13:Q14">
    <cfRule type="expression" dxfId="158" priority="24">
      <formula>AND($N13&gt;=40%,$N13&lt;70%)</formula>
    </cfRule>
  </conditionalFormatting>
  <conditionalFormatting sqref="R13:R14">
    <cfRule type="expression" dxfId="157" priority="23">
      <formula>AND($N13&gt;=50%,$N13&lt;70%)</formula>
    </cfRule>
  </conditionalFormatting>
  <conditionalFormatting sqref="S13:S14">
    <cfRule type="expression" dxfId="156" priority="22">
      <formula>AND($N13&gt;=60%,$N13&lt;70%)</formula>
    </cfRule>
  </conditionalFormatting>
  <conditionalFormatting sqref="U13:U14">
    <cfRule type="expression" dxfId="155" priority="21">
      <formula>$N13&gt;=80%</formula>
    </cfRule>
  </conditionalFormatting>
  <conditionalFormatting sqref="V13:V14">
    <cfRule type="expression" dxfId="154" priority="20">
      <formula>$N13&gt;=90%</formula>
    </cfRule>
  </conditionalFormatting>
  <conditionalFormatting sqref="W13:W14">
    <cfRule type="expression" dxfId="153" priority="19">
      <formula>$N13&gt;=100%</formula>
    </cfRule>
  </conditionalFormatting>
  <conditionalFormatting sqref="O15:O16">
    <cfRule type="expression" dxfId="152" priority="18">
      <formula>N15&lt;30%</formula>
    </cfRule>
  </conditionalFormatting>
  <conditionalFormatting sqref="O15:P16">
    <cfRule type="expression" dxfId="151" priority="17">
      <formula>AND($N15&gt;=30%,N15&lt;70%)</formula>
    </cfRule>
  </conditionalFormatting>
  <conditionalFormatting sqref="O15:T16">
    <cfRule type="expression" dxfId="150" priority="16">
      <formula>$N15&gt;=70%</formula>
    </cfRule>
  </conditionalFormatting>
  <conditionalFormatting sqref="Q15:Q16">
    <cfRule type="expression" dxfId="149" priority="15">
      <formula>AND($N15&gt;=40%,$N15&lt;70%)</formula>
    </cfRule>
  </conditionalFormatting>
  <conditionalFormatting sqref="R15:R16">
    <cfRule type="expression" dxfId="148" priority="14">
      <formula>AND($N15&gt;=50%,$N15&lt;70%)</formula>
    </cfRule>
  </conditionalFormatting>
  <conditionalFormatting sqref="S15:S16">
    <cfRule type="expression" dxfId="147" priority="13">
      <formula>AND($N15&gt;=60%,$N15&lt;70%)</formula>
    </cfRule>
  </conditionalFormatting>
  <conditionalFormatting sqref="U15:U16">
    <cfRule type="expression" dxfId="146" priority="12">
      <formula>$N15&gt;=80%</formula>
    </cfRule>
  </conditionalFormatting>
  <conditionalFormatting sqref="V15:V16">
    <cfRule type="expression" dxfId="145" priority="11">
      <formula>$N15&gt;=90%</formula>
    </cfRule>
  </conditionalFormatting>
  <conditionalFormatting sqref="W15:W16">
    <cfRule type="expression" dxfId="144" priority="10">
      <formula>$N15&gt;=100%</formula>
    </cfRule>
  </conditionalFormatting>
  <conditionalFormatting sqref="O17:O18">
    <cfRule type="expression" dxfId="143" priority="9">
      <formula>N17&lt;30%</formula>
    </cfRule>
  </conditionalFormatting>
  <conditionalFormatting sqref="O17:P18">
    <cfRule type="expression" dxfId="142" priority="8">
      <formula>AND($N17&gt;=30%,N17&lt;70%)</formula>
    </cfRule>
  </conditionalFormatting>
  <conditionalFormatting sqref="O17:T18">
    <cfRule type="expression" dxfId="141" priority="7">
      <formula>$N17&gt;=70%</formula>
    </cfRule>
  </conditionalFormatting>
  <conditionalFormatting sqref="Q17:Q18">
    <cfRule type="expression" dxfId="140" priority="6">
      <formula>AND($N17&gt;=40%,$N17&lt;70%)</formula>
    </cfRule>
  </conditionalFormatting>
  <conditionalFormatting sqref="R17:R18">
    <cfRule type="expression" dxfId="139" priority="5">
      <formula>AND($N17&gt;=50%,$N17&lt;70%)</formula>
    </cfRule>
  </conditionalFormatting>
  <conditionalFormatting sqref="S17:S18">
    <cfRule type="expression" dxfId="138" priority="4">
      <formula>AND($N17&gt;=60%,$N17&lt;70%)</formula>
    </cfRule>
  </conditionalFormatting>
  <conditionalFormatting sqref="U17:U18">
    <cfRule type="expression" dxfId="137" priority="3">
      <formula>$N17&gt;=80%</formula>
    </cfRule>
  </conditionalFormatting>
  <conditionalFormatting sqref="V17:V18">
    <cfRule type="expression" dxfId="136" priority="2">
      <formula>$N17&gt;=90%</formula>
    </cfRule>
  </conditionalFormatting>
  <conditionalFormatting sqref="W17:W18">
    <cfRule type="expression" dxfId="135" priority="1">
      <formula>$N17&gt;=100%</formula>
    </cfRule>
  </conditionalFormatting>
  <printOptions horizontalCentered="1"/>
  <pageMargins left="0" right="0" top="0.25" bottom="0.61" header="0.24" footer="0.24"/>
  <pageSetup scale="66" orientation="landscape" r:id="rId1"/>
  <headerFooter alignWithMargins="0">
    <oddFooter xml:space="preserve">&amp;L&amp;"Arial,Bold"&amp;A&amp;R&amp;8Page &amp;P of &amp;N
Printed: &amp;D-&amp;T&amp;10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pageSetUpPr fitToPage="1"/>
  </sheetPr>
  <dimension ref="A1:Y44"/>
  <sheetViews>
    <sheetView view="pageBreakPreview" zoomScaleNormal="100" workbookViewId="0">
      <selection activeCell="B4" sqref="B4"/>
    </sheetView>
  </sheetViews>
  <sheetFormatPr defaultRowHeight="12.5"/>
  <cols>
    <col min="1" max="1" width="45.81640625" customWidth="1"/>
    <col min="2" max="2" width="36.26953125" customWidth="1"/>
    <col min="3" max="3" width="13.1796875" customWidth="1"/>
    <col min="4" max="4" width="13.26953125" customWidth="1"/>
    <col min="6" max="6" width="5.1796875" customWidth="1"/>
    <col min="7" max="7" width="5.26953125" customWidth="1"/>
    <col min="8" max="9" width="4.81640625" customWidth="1"/>
    <col min="10" max="10" width="4.81640625" style="55" customWidth="1"/>
    <col min="11" max="11" width="4.453125" customWidth="1"/>
    <col min="12" max="12" width="11.1796875" customWidth="1"/>
    <col min="15" max="15" width="4.453125" customWidth="1"/>
    <col min="16" max="16" width="3.453125" customWidth="1"/>
    <col min="17" max="17" width="3" customWidth="1"/>
    <col min="18" max="18" width="3.1796875" customWidth="1"/>
    <col min="19" max="19" width="3.453125" customWidth="1"/>
    <col min="20" max="20" width="3.54296875" customWidth="1"/>
    <col min="21" max="21" width="2.81640625" customWidth="1"/>
    <col min="22" max="22" width="3.26953125" customWidth="1"/>
    <col min="23" max="23" width="2.81640625" customWidth="1"/>
  </cols>
  <sheetData>
    <row r="1" spans="1:25" ht="25.5" customHeight="1">
      <c r="A1" s="1292" t="s">
        <v>871</v>
      </c>
      <c r="B1" s="1030"/>
      <c r="D1" s="1301" t="s">
        <v>47</v>
      </c>
      <c r="E1" s="206"/>
      <c r="F1" s="1359" t="s">
        <v>872</v>
      </c>
      <c r="G1" s="1360"/>
      <c r="H1" s="1359" t="s">
        <v>873</v>
      </c>
      <c r="I1" s="1360"/>
      <c r="J1" s="1267" t="s">
        <v>874</v>
      </c>
      <c r="K1" s="1271"/>
      <c r="L1" s="785" t="s">
        <v>875</v>
      </c>
      <c r="M1" s="68"/>
      <c r="N1" s="49"/>
      <c r="O1" s="1267" t="s">
        <v>916</v>
      </c>
      <c r="P1" s="1267"/>
      <c r="Q1" s="1267"/>
      <c r="R1" s="1267"/>
      <c r="S1" s="1267"/>
      <c r="T1" s="1267" t="s">
        <v>917</v>
      </c>
      <c r="U1" s="1267"/>
      <c r="V1" s="1267"/>
      <c r="W1" s="1271"/>
      <c r="Y1" s="4"/>
    </row>
    <row r="2" spans="1:25" ht="40.9" customHeight="1">
      <c r="A2" s="1292" t="s">
        <v>918</v>
      </c>
      <c r="B2" s="1030"/>
      <c r="C2" s="158"/>
      <c r="D2" s="1302"/>
      <c r="E2" s="1294"/>
      <c r="F2" s="1297" t="s">
        <v>879</v>
      </c>
      <c r="G2" s="1298"/>
      <c r="H2" s="1299" t="s">
        <v>880</v>
      </c>
      <c r="I2" s="1300"/>
      <c r="J2" s="1292" t="s">
        <v>881</v>
      </c>
      <c r="K2" s="1306"/>
      <c r="L2" s="764" t="s">
        <v>807</v>
      </c>
      <c r="M2" s="54"/>
      <c r="N2" s="4" t="s">
        <v>882</v>
      </c>
      <c r="O2" s="1030" t="s">
        <v>919</v>
      </c>
      <c r="P2" s="1030"/>
      <c r="Q2" s="1030"/>
      <c r="R2" s="1030"/>
      <c r="S2" s="1030"/>
      <c r="T2" s="1030" t="s">
        <v>884</v>
      </c>
      <c r="U2" s="1030"/>
      <c r="V2" s="1030"/>
      <c r="W2" s="1306"/>
      <c r="Y2" s="4"/>
    </row>
    <row r="3" spans="1:25" ht="29.25" customHeight="1">
      <c r="A3" s="527" t="s">
        <v>960</v>
      </c>
      <c r="B3" s="922" t="str">
        <f>CONCATENATE('Supplier Information'!B5)</f>
        <v xml:space="preserve"> </v>
      </c>
      <c r="C3" s="271" t="s">
        <v>51</v>
      </c>
      <c r="D3" s="271" t="s">
        <v>52</v>
      </c>
      <c r="E3" s="1295"/>
      <c r="F3" s="168"/>
      <c r="G3" s="169"/>
      <c r="H3" s="170"/>
      <c r="I3" s="809"/>
      <c r="J3" s="1392"/>
      <c r="K3" s="1393"/>
      <c r="L3" s="764" t="s">
        <v>886</v>
      </c>
      <c r="M3" s="795" t="s">
        <v>809</v>
      </c>
      <c r="N3" s="4" t="s">
        <v>920</v>
      </c>
      <c r="O3" s="1292" t="s">
        <v>1077</v>
      </c>
      <c r="P3" s="1030"/>
      <c r="Q3" s="1030"/>
      <c r="R3" s="1030"/>
      <c r="S3" s="1030"/>
      <c r="T3" s="1292" t="s">
        <v>889</v>
      </c>
      <c r="U3" s="1030"/>
      <c r="V3" s="1030"/>
      <c r="W3" s="1306"/>
      <c r="Y3" s="4"/>
    </row>
    <row r="4" spans="1:25" ht="44.25" customHeight="1">
      <c r="A4" s="322" t="s">
        <v>890</v>
      </c>
      <c r="B4" s="322" t="s">
        <v>891</v>
      </c>
      <c r="C4" s="322" t="s">
        <v>921</v>
      </c>
      <c r="D4" s="322" t="s">
        <v>921</v>
      </c>
      <c r="E4" s="128"/>
      <c r="F4" s="234" t="s">
        <v>893</v>
      </c>
      <c r="G4" s="155" t="s">
        <v>894</v>
      </c>
      <c r="H4" s="234" t="s">
        <v>893</v>
      </c>
      <c r="I4" s="155" t="s">
        <v>894</v>
      </c>
      <c r="J4" s="130" t="s">
        <v>893</v>
      </c>
      <c r="K4" s="155" t="s">
        <v>894</v>
      </c>
      <c r="L4" s="124" t="s">
        <v>951</v>
      </c>
      <c r="M4" s="155" t="s">
        <v>896</v>
      </c>
      <c r="N4" s="129" t="s">
        <v>932</v>
      </c>
      <c r="O4" s="87">
        <v>0</v>
      </c>
      <c r="P4" s="236">
        <v>0.3</v>
      </c>
      <c r="Q4" s="199">
        <v>0.4</v>
      </c>
      <c r="R4" s="199">
        <v>0.5</v>
      </c>
      <c r="S4" s="199">
        <v>0.6</v>
      </c>
      <c r="T4" s="237">
        <v>0.7</v>
      </c>
      <c r="U4" s="237">
        <v>0.8</v>
      </c>
      <c r="V4" s="237">
        <v>0.9</v>
      </c>
      <c r="W4" s="238">
        <v>1</v>
      </c>
      <c r="Y4" s="4"/>
    </row>
    <row r="5" spans="1:25" ht="26.5">
      <c r="A5" s="323" t="s">
        <v>1078</v>
      </c>
      <c r="B5" s="260"/>
      <c r="C5" s="260"/>
      <c r="D5" s="260"/>
      <c r="E5" s="70"/>
      <c r="F5" s="59"/>
      <c r="G5" s="59"/>
      <c r="H5" s="59"/>
      <c r="I5" s="59"/>
      <c r="J5" s="59"/>
      <c r="K5" s="53"/>
      <c r="L5" s="59"/>
      <c r="M5" s="53"/>
      <c r="N5" s="59"/>
      <c r="O5" s="59"/>
      <c r="P5" s="59"/>
      <c r="Q5" s="59"/>
      <c r="R5" s="59"/>
      <c r="S5" s="59"/>
      <c r="T5" s="59"/>
      <c r="U5" s="59"/>
      <c r="V5" s="59"/>
      <c r="W5" s="53"/>
      <c r="X5" s="4"/>
      <c r="Y5" s="4"/>
    </row>
    <row r="6" spans="1:25">
      <c r="A6" s="296" t="s">
        <v>614</v>
      </c>
      <c r="B6" s="277" t="s">
        <v>615</v>
      </c>
      <c r="C6" s="279" t="s">
        <v>616</v>
      </c>
      <c r="D6" s="280" t="s">
        <v>279</v>
      </c>
      <c r="E6" s="1364" t="s">
        <v>899</v>
      </c>
      <c r="F6" s="1291"/>
      <c r="G6" s="1291"/>
      <c r="H6" s="1291"/>
      <c r="I6" s="1291"/>
      <c r="J6" s="1291"/>
      <c r="K6" s="1278"/>
      <c r="L6" s="1286">
        <v>10</v>
      </c>
      <c r="M6" s="1278">
        <f>'Supplier Self-Audit Fill-in'!H266</f>
        <v>0</v>
      </c>
      <c r="N6" s="1329">
        <f>M6/L6</f>
        <v>0</v>
      </c>
      <c r="O6" s="1267"/>
      <c r="P6" s="1267"/>
      <c r="Q6" s="1267"/>
      <c r="R6" s="1267"/>
      <c r="S6" s="1267"/>
      <c r="T6" s="1267"/>
      <c r="U6" s="1267"/>
      <c r="V6" s="1267"/>
      <c r="W6" s="1271"/>
      <c r="X6" s="4"/>
      <c r="Y6" s="4"/>
    </row>
    <row r="7" spans="1:25" ht="13.5" customHeight="1">
      <c r="A7" s="277" t="s">
        <v>1079</v>
      </c>
      <c r="B7" s="295" t="s">
        <v>1080</v>
      </c>
      <c r="C7" s="280" t="s">
        <v>619</v>
      </c>
      <c r="D7" s="451" t="s">
        <v>620</v>
      </c>
      <c r="E7" s="1365"/>
      <c r="F7" s="1291"/>
      <c r="G7" s="1291"/>
      <c r="H7" s="1291"/>
      <c r="I7" s="1291"/>
      <c r="J7" s="1291"/>
      <c r="K7" s="1278"/>
      <c r="L7" s="1286"/>
      <c r="M7" s="1278"/>
      <c r="N7" s="1329"/>
      <c r="O7" s="1268"/>
      <c r="P7" s="1268"/>
      <c r="Q7" s="1268"/>
      <c r="R7" s="1268"/>
      <c r="S7" s="1268"/>
      <c r="T7" s="1268"/>
      <c r="U7" s="1268"/>
      <c r="V7" s="1268"/>
      <c r="W7" s="1272"/>
      <c r="X7" s="4"/>
      <c r="Y7" s="4"/>
    </row>
    <row r="8" spans="1:25" ht="26.5" customHeight="1">
      <c r="A8" s="295" t="s">
        <v>621</v>
      </c>
      <c r="B8" s="277"/>
      <c r="C8" s="326"/>
      <c r="D8" s="326"/>
      <c r="E8" s="1294" t="s">
        <v>963</v>
      </c>
      <c r="F8" s="1320"/>
      <c r="G8" s="1320"/>
      <c r="H8" s="1352"/>
      <c r="I8" s="1352"/>
      <c r="J8" s="1352"/>
      <c r="K8" s="1353"/>
      <c r="L8" s="1288">
        <v>10</v>
      </c>
      <c r="M8" s="1276"/>
      <c r="N8" s="1335">
        <f>M8/L8</f>
        <v>0</v>
      </c>
      <c r="O8" s="1267"/>
      <c r="P8" s="1267"/>
      <c r="Q8" s="1267"/>
      <c r="R8" s="1267"/>
      <c r="S8" s="1267"/>
      <c r="T8" s="1267"/>
      <c r="U8" s="1267"/>
      <c r="V8" s="1267"/>
      <c r="W8" s="1271"/>
      <c r="X8" s="4"/>
      <c r="Y8" s="4"/>
    </row>
    <row r="9" spans="1:25" ht="30" customHeight="1">
      <c r="A9" s="1062" t="s">
        <v>1081</v>
      </c>
      <c r="B9" s="1311" t="s">
        <v>623</v>
      </c>
      <c r="C9" s="277"/>
      <c r="D9" s="277"/>
      <c r="E9" s="1295"/>
      <c r="F9" s="1320"/>
      <c r="G9" s="1320"/>
      <c r="H9" s="1352"/>
      <c r="I9" s="1352"/>
      <c r="J9" s="1352"/>
      <c r="K9" s="1353"/>
      <c r="L9" s="1288"/>
      <c r="M9" s="1276"/>
      <c r="N9" s="1335"/>
      <c r="O9" s="1268"/>
      <c r="P9" s="1268"/>
      <c r="Q9" s="1268"/>
      <c r="R9" s="1268"/>
      <c r="S9" s="1268"/>
      <c r="T9" s="1268"/>
      <c r="U9" s="1268"/>
      <c r="V9" s="1268"/>
      <c r="W9" s="1272"/>
      <c r="X9" s="4"/>
      <c r="Y9" s="4"/>
    </row>
    <row r="10" spans="1:25">
      <c r="A10" s="1062"/>
      <c r="B10" s="1311"/>
      <c r="C10" s="277"/>
      <c r="D10" s="277"/>
      <c r="E10" s="1414" t="s">
        <v>906</v>
      </c>
      <c r="F10" s="1333"/>
      <c r="G10" s="1333"/>
      <c r="H10" s="1333"/>
      <c r="I10" s="1333"/>
      <c r="J10" s="1333"/>
      <c r="K10" s="1338"/>
      <c r="L10" s="1283">
        <v>10</v>
      </c>
      <c r="M10" s="1258"/>
      <c r="N10" s="1336">
        <f>M10/L10</f>
        <v>0</v>
      </c>
      <c r="O10" s="1267"/>
      <c r="P10" s="1267"/>
      <c r="Q10" s="1267"/>
      <c r="R10" s="1267"/>
      <c r="S10" s="1267"/>
      <c r="T10" s="1267"/>
      <c r="U10" s="1267"/>
      <c r="V10" s="1267"/>
      <c r="W10" s="1271"/>
      <c r="X10" s="4"/>
      <c r="Y10" s="4"/>
    </row>
    <row r="11" spans="1:25" ht="27.75" customHeight="1">
      <c r="A11" s="1303"/>
      <c r="B11" s="1361"/>
      <c r="C11" s="275"/>
      <c r="D11" s="275"/>
      <c r="E11" s="1415"/>
      <c r="F11" s="1334"/>
      <c r="G11" s="1334"/>
      <c r="H11" s="1334"/>
      <c r="I11" s="1334"/>
      <c r="J11" s="1334"/>
      <c r="K11" s="1339"/>
      <c r="L11" s="1284"/>
      <c r="M11" s="1259"/>
      <c r="N11" s="1337"/>
      <c r="O11" s="1268"/>
      <c r="P11" s="1268"/>
      <c r="Q11" s="1268"/>
      <c r="R11" s="1268"/>
      <c r="S11" s="1268"/>
      <c r="T11" s="1268"/>
      <c r="U11" s="1268"/>
      <c r="V11" s="1268"/>
      <c r="W11" s="1272"/>
      <c r="X11" s="4"/>
      <c r="Y11" s="4"/>
    </row>
    <row r="12" spans="1:25">
      <c r="A12" s="296" t="s">
        <v>624</v>
      </c>
      <c r="B12" s="281" t="s">
        <v>625</v>
      </c>
      <c r="C12" s="299" t="s">
        <v>626</v>
      </c>
      <c r="D12" s="279" t="s">
        <v>279</v>
      </c>
      <c r="E12" s="1364" t="s">
        <v>899</v>
      </c>
      <c r="F12" s="1325"/>
      <c r="G12" s="1325"/>
      <c r="H12" s="1325"/>
      <c r="I12" s="1325"/>
      <c r="J12" s="1291"/>
      <c r="K12" s="1341"/>
      <c r="L12" s="1287">
        <v>30</v>
      </c>
      <c r="M12" s="1278">
        <f>'Supplier Self-Audit Fill-in'!H270</f>
        <v>0</v>
      </c>
      <c r="N12" s="1328">
        <f>M12/L12</f>
        <v>0</v>
      </c>
      <c r="O12" s="1267"/>
      <c r="P12" s="1267"/>
      <c r="Q12" s="1267"/>
      <c r="R12" s="1267"/>
      <c r="S12" s="1267"/>
      <c r="T12" s="1267"/>
      <c r="U12" s="1267"/>
      <c r="V12" s="1267"/>
      <c r="W12" s="1271"/>
      <c r="X12" s="4"/>
      <c r="Y12" s="4"/>
    </row>
    <row r="13" spans="1:25" ht="24" customHeight="1">
      <c r="A13" s="1312" t="s">
        <v>1082</v>
      </c>
      <c r="B13" s="1312" t="s">
        <v>1083</v>
      </c>
      <c r="C13" s="300" t="s">
        <v>629</v>
      </c>
      <c r="D13" s="339" t="s">
        <v>620</v>
      </c>
      <c r="E13" s="1365"/>
      <c r="F13" s="1291"/>
      <c r="G13" s="1291"/>
      <c r="H13" s="1291"/>
      <c r="I13" s="1291"/>
      <c r="J13" s="1291"/>
      <c r="K13" s="1342"/>
      <c r="L13" s="1286"/>
      <c r="M13" s="1278"/>
      <c r="N13" s="1329"/>
      <c r="O13" s="1268"/>
      <c r="P13" s="1268"/>
      <c r="Q13" s="1268"/>
      <c r="R13" s="1268"/>
      <c r="S13" s="1268"/>
      <c r="T13" s="1268"/>
      <c r="U13" s="1268"/>
      <c r="V13" s="1268"/>
      <c r="W13" s="1272"/>
      <c r="X13" s="4"/>
      <c r="Y13" s="4"/>
    </row>
    <row r="14" spans="1:25">
      <c r="A14" s="1312"/>
      <c r="B14" s="1312"/>
      <c r="C14" s="320"/>
      <c r="D14" s="320"/>
      <c r="E14" s="1294" t="s">
        <v>963</v>
      </c>
      <c r="F14" s="1320"/>
      <c r="G14" s="1320"/>
      <c r="H14" s="1320"/>
      <c r="I14" s="1320"/>
      <c r="J14" s="1352"/>
      <c r="K14" s="1353"/>
      <c r="L14" s="1288">
        <v>30</v>
      </c>
      <c r="M14" s="1276"/>
      <c r="N14" s="1335">
        <f>M14/L14</f>
        <v>0</v>
      </c>
      <c r="O14" s="1267"/>
      <c r="P14" s="1267"/>
      <c r="Q14" s="1267"/>
      <c r="R14" s="1267"/>
      <c r="S14" s="1267"/>
      <c r="T14" s="1267"/>
      <c r="U14" s="1267"/>
      <c r="V14" s="1267"/>
      <c r="W14" s="1271"/>
      <c r="X14" s="4"/>
      <c r="Y14" s="4"/>
    </row>
    <row r="15" spans="1:25" ht="27" customHeight="1">
      <c r="A15" s="1312"/>
      <c r="B15" s="1312"/>
      <c r="C15" s="320"/>
      <c r="D15" s="320"/>
      <c r="E15" s="1295"/>
      <c r="F15" s="1320"/>
      <c r="G15" s="1320"/>
      <c r="H15" s="1320"/>
      <c r="I15" s="1320"/>
      <c r="J15" s="1352"/>
      <c r="K15" s="1353"/>
      <c r="L15" s="1288"/>
      <c r="M15" s="1276"/>
      <c r="N15" s="1335"/>
      <c r="O15" s="1268"/>
      <c r="P15" s="1268"/>
      <c r="Q15" s="1268"/>
      <c r="R15" s="1268"/>
      <c r="S15" s="1268"/>
      <c r="T15" s="1268"/>
      <c r="U15" s="1268"/>
      <c r="V15" s="1268"/>
      <c r="W15" s="1272"/>
      <c r="X15" s="4"/>
      <c r="Y15" s="4"/>
    </row>
    <row r="16" spans="1:25" ht="22.5" customHeight="1">
      <c r="A16" s="1312"/>
      <c r="B16" s="1312"/>
      <c r="C16" s="281"/>
      <c r="D16" s="281"/>
      <c r="E16" s="1414" t="s">
        <v>906</v>
      </c>
      <c r="F16" s="1333"/>
      <c r="G16" s="1333"/>
      <c r="H16" s="1333"/>
      <c r="I16" s="1333"/>
      <c r="J16" s="1333"/>
      <c r="K16" s="1338"/>
      <c r="L16" s="1283">
        <v>30</v>
      </c>
      <c r="M16" s="1258"/>
      <c r="N16" s="1336">
        <f>M16/L16</f>
        <v>0</v>
      </c>
      <c r="O16" s="1267"/>
      <c r="P16" s="1267"/>
      <c r="Q16" s="1267"/>
      <c r="R16" s="1267"/>
      <c r="S16" s="1267"/>
      <c r="T16" s="1267"/>
      <c r="U16" s="1267"/>
      <c r="V16" s="1267"/>
      <c r="W16" s="1271"/>
      <c r="X16" s="4"/>
      <c r="Y16" s="4"/>
    </row>
    <row r="17" spans="1:25">
      <c r="A17" s="1313"/>
      <c r="B17" s="1313"/>
      <c r="C17" s="275"/>
      <c r="D17" s="275"/>
      <c r="E17" s="1415"/>
      <c r="F17" s="1334"/>
      <c r="G17" s="1334"/>
      <c r="H17" s="1334"/>
      <c r="I17" s="1334"/>
      <c r="J17" s="1334"/>
      <c r="K17" s="1339"/>
      <c r="L17" s="1284"/>
      <c r="M17" s="1259"/>
      <c r="N17" s="1337"/>
      <c r="O17" s="1268"/>
      <c r="P17" s="1268"/>
      <c r="Q17" s="1268"/>
      <c r="R17" s="1268"/>
      <c r="S17" s="1268"/>
      <c r="T17" s="1268"/>
      <c r="U17" s="1268"/>
      <c r="V17" s="1268"/>
      <c r="W17" s="1272"/>
      <c r="X17" s="4"/>
      <c r="Y17" s="4"/>
    </row>
    <row r="18" spans="1:25" ht="13.15" customHeight="1">
      <c r="A18" s="296" t="s">
        <v>632</v>
      </c>
      <c r="B18" s="281" t="s">
        <v>633</v>
      </c>
      <c r="C18" s="298" t="s">
        <v>626</v>
      </c>
      <c r="D18" s="279" t="s">
        <v>279</v>
      </c>
      <c r="E18" s="1364" t="s">
        <v>899</v>
      </c>
      <c r="F18" s="1325"/>
      <c r="G18" s="1325"/>
      <c r="H18" s="1325"/>
      <c r="I18" s="1325"/>
      <c r="J18" s="1291"/>
      <c r="K18" s="1341"/>
      <c r="L18" s="1287">
        <v>20</v>
      </c>
      <c r="M18" s="1278">
        <f>'Supplier Self-Audit Fill-in'!H274</f>
        <v>0</v>
      </c>
      <c r="N18" s="1328">
        <f>M18/L18</f>
        <v>0</v>
      </c>
      <c r="O18" s="1267"/>
      <c r="P18" s="1267"/>
      <c r="Q18" s="1267"/>
      <c r="R18" s="1267"/>
      <c r="S18" s="1267"/>
      <c r="T18" s="1267"/>
      <c r="U18" s="1267"/>
      <c r="V18" s="1267"/>
      <c r="W18" s="1271"/>
      <c r="X18" s="4"/>
      <c r="Y18" s="4"/>
    </row>
    <row r="19" spans="1:25" ht="13">
      <c r="A19" s="277" t="s">
        <v>634</v>
      </c>
      <c r="B19" s="281" t="s">
        <v>635</v>
      </c>
      <c r="C19" s="283" t="s">
        <v>629</v>
      </c>
      <c r="D19" s="451" t="s">
        <v>620</v>
      </c>
      <c r="E19" s="1365"/>
      <c r="F19" s="1291"/>
      <c r="G19" s="1291"/>
      <c r="H19" s="1291"/>
      <c r="I19" s="1291"/>
      <c r="J19" s="1291"/>
      <c r="K19" s="1342"/>
      <c r="L19" s="1286"/>
      <c r="M19" s="1278"/>
      <c r="N19" s="1329"/>
      <c r="O19" s="1268"/>
      <c r="P19" s="1268"/>
      <c r="Q19" s="1268"/>
      <c r="R19" s="1268"/>
      <c r="S19" s="1268"/>
      <c r="T19" s="1268"/>
      <c r="U19" s="1268"/>
      <c r="V19" s="1268"/>
      <c r="W19" s="1272"/>
      <c r="X19" s="4"/>
      <c r="Y19" s="4"/>
    </row>
    <row r="20" spans="1:25" ht="34.5" customHeight="1">
      <c r="A20" s="1062" t="s">
        <v>1084</v>
      </c>
      <c r="B20" s="1312" t="s">
        <v>1085</v>
      </c>
      <c r="C20" s="281"/>
      <c r="D20" s="281"/>
      <c r="E20" s="1294" t="s">
        <v>963</v>
      </c>
      <c r="F20" s="1320"/>
      <c r="G20" s="1320"/>
      <c r="H20" s="1320"/>
      <c r="I20" s="1320"/>
      <c r="J20" s="1352"/>
      <c r="K20" s="1353"/>
      <c r="L20" s="1288">
        <v>20</v>
      </c>
      <c r="M20" s="1276"/>
      <c r="N20" s="1335">
        <f>M20/L20</f>
        <v>0</v>
      </c>
      <c r="O20" s="1267"/>
      <c r="P20" s="1267"/>
      <c r="Q20" s="1267"/>
      <c r="R20" s="1267"/>
      <c r="S20" s="1267"/>
      <c r="T20" s="1267"/>
      <c r="U20" s="1267"/>
      <c r="V20" s="1267"/>
      <c r="W20" s="1271"/>
      <c r="X20" s="4"/>
      <c r="Y20" s="4"/>
    </row>
    <row r="21" spans="1:25" ht="11.25" customHeight="1">
      <c r="A21" s="1062"/>
      <c r="B21" s="1312"/>
      <c r="C21" s="320"/>
      <c r="D21" s="320"/>
      <c r="E21" s="1295"/>
      <c r="F21" s="1320"/>
      <c r="G21" s="1320"/>
      <c r="H21" s="1320"/>
      <c r="I21" s="1320"/>
      <c r="J21" s="1352"/>
      <c r="K21" s="1353"/>
      <c r="L21" s="1288"/>
      <c r="M21" s="1276"/>
      <c r="N21" s="1335"/>
      <c r="O21" s="1268"/>
      <c r="P21" s="1268"/>
      <c r="Q21" s="1268"/>
      <c r="R21" s="1268"/>
      <c r="S21" s="1268"/>
      <c r="T21" s="1268"/>
      <c r="U21" s="1268"/>
      <c r="V21" s="1268"/>
      <c r="W21" s="1272"/>
      <c r="X21" s="4"/>
      <c r="Y21" s="4"/>
    </row>
    <row r="22" spans="1:25">
      <c r="A22" s="1062"/>
      <c r="B22" s="1312"/>
      <c r="C22" s="281"/>
      <c r="D22" s="281"/>
      <c r="E22" s="1414" t="s">
        <v>906</v>
      </c>
      <c r="F22" s="1333"/>
      <c r="G22" s="1333"/>
      <c r="H22" s="1333"/>
      <c r="I22" s="1333"/>
      <c r="J22" s="1333"/>
      <c r="K22" s="1338"/>
      <c r="L22" s="1283">
        <v>20</v>
      </c>
      <c r="M22" s="1258"/>
      <c r="N22" s="1260">
        <f>M22/L22</f>
        <v>0</v>
      </c>
      <c r="O22" s="1267"/>
      <c r="P22" s="1267"/>
      <c r="Q22" s="1267"/>
      <c r="R22" s="1267"/>
      <c r="S22" s="1267"/>
      <c r="T22" s="1267"/>
      <c r="U22" s="1267"/>
      <c r="V22" s="1267"/>
      <c r="W22" s="1271"/>
      <c r="X22" s="4"/>
      <c r="Y22" s="4"/>
    </row>
    <row r="23" spans="1:25" ht="23.25" customHeight="1">
      <c r="A23" s="1303"/>
      <c r="B23" s="1313"/>
      <c r="C23" s="275"/>
      <c r="D23" s="275"/>
      <c r="E23" s="1415"/>
      <c r="F23" s="1334"/>
      <c r="G23" s="1334"/>
      <c r="H23" s="1334"/>
      <c r="I23" s="1334"/>
      <c r="J23" s="1334"/>
      <c r="K23" s="1339"/>
      <c r="L23" s="1284"/>
      <c r="M23" s="1259"/>
      <c r="N23" s="1261"/>
      <c r="O23" s="1268"/>
      <c r="P23" s="1268"/>
      <c r="Q23" s="1268"/>
      <c r="R23" s="1268"/>
      <c r="S23" s="1268"/>
      <c r="T23" s="1268"/>
      <c r="U23" s="1268"/>
      <c r="V23" s="1268"/>
      <c r="W23" s="1272"/>
      <c r="X23" s="4"/>
      <c r="Y23" s="4"/>
    </row>
    <row r="24" spans="1:25" ht="26.25" customHeight="1">
      <c r="A24" s="50"/>
      <c r="B24" s="4"/>
      <c r="C24" s="4"/>
      <c r="D24" s="4"/>
      <c r="E24" s="219" t="s">
        <v>899</v>
      </c>
      <c r="F24" s="207">
        <f t="shared" ref="F24:K24" si="0">COUNTA(F6,F12,F18)</f>
        <v>0</v>
      </c>
      <c r="G24" s="207">
        <f t="shared" si="0"/>
        <v>0</v>
      </c>
      <c r="H24" s="207">
        <f t="shared" si="0"/>
        <v>0</v>
      </c>
      <c r="I24" s="207">
        <f t="shared" si="0"/>
        <v>0</v>
      </c>
      <c r="J24" s="207">
        <f t="shared" si="0"/>
        <v>0</v>
      </c>
      <c r="K24" s="787">
        <f t="shared" si="0"/>
        <v>0</v>
      </c>
      <c r="L24" s="208">
        <v>60</v>
      </c>
      <c r="M24" s="209">
        <f>SUM(M6,M12,M18)</f>
        <v>0</v>
      </c>
      <c r="N24" s="200">
        <f>M24/L24</f>
        <v>0</v>
      </c>
      <c r="O24" s="1262" t="s">
        <v>910</v>
      </c>
      <c r="P24" s="1263"/>
      <c r="Q24" s="1263"/>
      <c r="R24" s="1263"/>
      <c r="S24" s="1263"/>
      <c r="T24" s="1263"/>
      <c r="U24" s="1263"/>
      <c r="V24" s="1263"/>
      <c r="W24" s="1264"/>
      <c r="X24" s="4"/>
      <c r="Y24" s="4"/>
    </row>
    <row r="25" spans="1:25" ht="27" customHeight="1">
      <c r="A25" s="50"/>
      <c r="B25" s="4"/>
      <c r="C25" s="4"/>
      <c r="D25" s="4"/>
      <c r="E25" s="793" t="s">
        <v>963</v>
      </c>
      <c r="F25" s="914">
        <f t="shared" ref="F25:K25" si="1">COUNTA(F8,F14,F20)</f>
        <v>0</v>
      </c>
      <c r="G25" s="914">
        <f t="shared" si="1"/>
        <v>0</v>
      </c>
      <c r="H25" s="914">
        <f t="shared" si="1"/>
        <v>0</v>
      </c>
      <c r="I25" s="914">
        <f t="shared" si="1"/>
        <v>0</v>
      </c>
      <c r="J25" s="914">
        <f t="shared" si="1"/>
        <v>0</v>
      </c>
      <c r="K25" s="802">
        <f t="shared" si="1"/>
        <v>0</v>
      </c>
      <c r="L25" s="915">
        <v>60</v>
      </c>
      <c r="M25" s="916">
        <f>SUM(M8,M14,M20)</f>
        <v>0</v>
      </c>
      <c r="N25" s="187">
        <f>M25/L25</f>
        <v>0</v>
      </c>
      <c r="O25" s="1280" t="s">
        <v>976</v>
      </c>
      <c r="P25" s="1281"/>
      <c r="Q25" s="1281"/>
      <c r="R25" s="1281"/>
      <c r="S25" s="1281"/>
      <c r="T25" s="1281"/>
      <c r="U25" s="1281"/>
      <c r="V25" s="1281"/>
      <c r="W25" s="1282"/>
      <c r="X25" s="4"/>
      <c r="Y25" s="4"/>
    </row>
    <row r="26" spans="1:25" ht="26">
      <c r="A26" s="98" t="s">
        <v>912</v>
      </c>
      <c r="B26" s="4"/>
      <c r="C26" s="4"/>
      <c r="D26" s="4"/>
      <c r="E26" s="128" t="s">
        <v>931</v>
      </c>
      <c r="F26" s="165">
        <f t="shared" ref="F26:K26" si="2">COUNTA(F10,F16,F22)</f>
        <v>0</v>
      </c>
      <c r="G26" s="165">
        <f t="shared" si="2"/>
        <v>0</v>
      </c>
      <c r="H26" s="165">
        <f t="shared" si="2"/>
        <v>0</v>
      </c>
      <c r="I26" s="165">
        <f t="shared" si="2"/>
        <v>0</v>
      </c>
      <c r="J26" s="165">
        <f t="shared" si="2"/>
        <v>0</v>
      </c>
      <c r="K26" s="784">
        <f t="shared" si="2"/>
        <v>0</v>
      </c>
      <c r="L26" s="166">
        <v>60</v>
      </c>
      <c r="M26" s="167">
        <f>SUM(M10,M16,M22)</f>
        <v>0</v>
      </c>
      <c r="N26" s="201">
        <f>M26/L26</f>
        <v>0</v>
      </c>
      <c r="O26" s="1049" t="s">
        <v>913</v>
      </c>
      <c r="P26" s="1064"/>
      <c r="Q26" s="1064"/>
      <c r="R26" s="1064"/>
      <c r="S26" s="1064"/>
      <c r="T26" s="1064"/>
      <c r="U26" s="1064"/>
      <c r="V26" s="1064"/>
      <c r="W26" s="1279"/>
      <c r="X26" s="4"/>
      <c r="Y26" s="4"/>
    </row>
    <row r="27" spans="1:25">
      <c r="A27" s="190"/>
      <c r="B27" s="57"/>
      <c r="C27" s="57"/>
      <c r="D27" s="57"/>
      <c r="E27" s="64"/>
      <c r="F27" s="64"/>
      <c r="G27" s="64"/>
      <c r="H27" s="64"/>
      <c r="I27" s="64"/>
      <c r="J27" s="64"/>
      <c r="K27" s="57"/>
      <c r="L27" s="57"/>
      <c r="M27" s="57"/>
      <c r="N27" s="57"/>
      <c r="O27" s="57"/>
      <c r="P27" s="57"/>
      <c r="Q27" s="57"/>
      <c r="R27" s="57"/>
      <c r="S27" s="57"/>
      <c r="T27" s="57"/>
      <c r="U27" s="57"/>
      <c r="V27" s="57"/>
      <c r="W27" s="65"/>
      <c r="X27" s="4"/>
      <c r="Y27" s="4"/>
    </row>
    <row r="28" spans="1:25">
      <c r="A28" s="190"/>
      <c r="B28" s="57"/>
      <c r="C28" s="57"/>
      <c r="D28" s="57"/>
      <c r="E28" s="57"/>
      <c r="F28" s="57"/>
      <c r="G28" s="57"/>
      <c r="H28" s="57"/>
      <c r="I28" s="57"/>
      <c r="J28" s="57"/>
      <c r="K28" s="57"/>
      <c r="L28" s="57"/>
      <c r="M28" s="57"/>
      <c r="N28" s="57"/>
      <c r="O28" s="57"/>
      <c r="P28" s="57"/>
      <c r="Q28" s="57"/>
      <c r="R28" s="57"/>
      <c r="S28" s="57"/>
      <c r="T28" s="57"/>
      <c r="U28" s="57"/>
      <c r="V28" s="57"/>
      <c r="W28" s="65"/>
      <c r="X28" s="4"/>
      <c r="Y28" s="4"/>
    </row>
    <row r="29" spans="1:25">
      <c r="A29" s="63"/>
      <c r="B29" s="57"/>
      <c r="C29" s="57"/>
      <c r="D29" s="57"/>
      <c r="E29" s="57"/>
      <c r="F29" s="57"/>
      <c r="G29" s="57"/>
      <c r="H29" s="57"/>
      <c r="I29" s="57"/>
      <c r="J29" s="57"/>
      <c r="K29" s="57"/>
      <c r="L29" s="57"/>
      <c r="M29" s="57"/>
      <c r="N29" s="57"/>
      <c r="O29" s="57"/>
      <c r="P29" s="57"/>
      <c r="Q29" s="57"/>
      <c r="R29" s="57"/>
      <c r="S29" s="57"/>
      <c r="T29" s="57"/>
      <c r="U29" s="57"/>
      <c r="V29" s="57"/>
      <c r="W29" s="65"/>
      <c r="X29" s="4"/>
      <c r="Y29" s="4"/>
    </row>
    <row r="30" spans="1:25">
      <c r="A30" s="69"/>
      <c r="B30" s="58"/>
      <c r="C30" s="58"/>
      <c r="D30" s="58"/>
      <c r="E30" s="58"/>
      <c r="F30" s="58"/>
      <c r="G30" s="58"/>
      <c r="H30" s="58"/>
      <c r="I30" s="58"/>
      <c r="J30" s="58"/>
      <c r="K30" s="58"/>
      <c r="L30" s="58"/>
      <c r="M30" s="58"/>
      <c r="N30" s="58"/>
      <c r="O30" s="58"/>
      <c r="P30" s="58"/>
      <c r="Q30" s="58"/>
      <c r="R30" s="58"/>
      <c r="S30" s="58"/>
      <c r="T30" s="58"/>
      <c r="U30" s="58"/>
      <c r="V30" s="58"/>
      <c r="W30" s="66"/>
      <c r="X30" s="4"/>
      <c r="Y30" s="4"/>
    </row>
    <row r="31" spans="1:25">
      <c r="A31" s="4"/>
      <c r="B31" s="4"/>
      <c r="C31" s="4"/>
      <c r="D31" s="4"/>
      <c r="E31" s="4"/>
      <c r="F31" s="4"/>
      <c r="G31" s="4"/>
      <c r="H31" s="4"/>
      <c r="I31" s="4"/>
      <c r="K31" s="4"/>
      <c r="L31" s="4"/>
      <c r="M31" s="4"/>
      <c r="N31" s="4"/>
      <c r="O31" s="4"/>
      <c r="P31" s="4"/>
      <c r="Q31" s="4"/>
      <c r="R31" s="4"/>
      <c r="S31" s="4"/>
      <c r="T31" s="4"/>
      <c r="U31" s="4"/>
      <c r="V31" s="4"/>
      <c r="W31" s="4"/>
      <c r="X31" s="4"/>
      <c r="Y31" s="4"/>
    </row>
    <row r="32" spans="1:25">
      <c r="A32" s="4"/>
      <c r="B32" s="4"/>
      <c r="C32" s="4"/>
      <c r="D32" s="4"/>
      <c r="E32" s="4"/>
      <c r="F32" s="4"/>
      <c r="G32" s="4"/>
      <c r="H32" s="4"/>
      <c r="I32" s="4"/>
      <c r="K32" s="4"/>
      <c r="L32" s="4"/>
      <c r="M32" s="4"/>
      <c r="N32" s="4"/>
      <c r="O32" s="4"/>
      <c r="P32" s="4"/>
      <c r="Q32" s="4"/>
      <c r="R32" s="4"/>
      <c r="S32" s="4"/>
      <c r="T32" s="4"/>
      <c r="U32" s="4"/>
      <c r="V32" s="4"/>
      <c r="W32" s="4"/>
      <c r="X32" s="4"/>
      <c r="Y32" s="4"/>
    </row>
    <row r="33" spans="1:25">
      <c r="A33" s="4"/>
      <c r="B33" s="4"/>
      <c r="C33" s="4"/>
      <c r="D33" s="4"/>
      <c r="E33" s="4"/>
      <c r="F33" s="4"/>
      <c r="G33" s="4"/>
      <c r="H33" s="4"/>
      <c r="I33" s="4"/>
      <c r="K33" s="4"/>
      <c r="L33" s="4"/>
      <c r="M33" s="4"/>
      <c r="N33" s="4"/>
      <c r="O33" s="4"/>
      <c r="P33" s="4"/>
      <c r="Q33" s="4"/>
      <c r="R33" s="4"/>
      <c r="S33" s="4"/>
      <c r="T33" s="4"/>
      <c r="U33" s="4"/>
      <c r="V33" s="4"/>
      <c r="W33" s="4"/>
      <c r="X33" s="4"/>
      <c r="Y33" s="4"/>
    </row>
    <row r="34" spans="1:25">
      <c r="A34" s="4"/>
      <c r="B34" s="4"/>
      <c r="C34" s="4"/>
      <c r="D34" s="4"/>
      <c r="E34" s="4"/>
      <c r="F34" s="4"/>
      <c r="G34" s="4"/>
      <c r="H34" s="4"/>
      <c r="I34" s="4"/>
      <c r="K34" s="4"/>
      <c r="L34" s="4"/>
      <c r="M34" s="4"/>
      <c r="N34" s="4"/>
      <c r="O34" s="4"/>
      <c r="P34" s="4"/>
      <c r="Q34" s="4"/>
      <c r="R34" s="4"/>
      <c r="S34" s="4"/>
      <c r="T34" s="4"/>
      <c r="U34" s="4"/>
      <c r="V34" s="4"/>
      <c r="W34" s="4"/>
      <c r="X34" s="4"/>
      <c r="Y34" s="4"/>
    </row>
    <row r="35" spans="1:25">
      <c r="A35" s="4"/>
      <c r="B35" s="4"/>
      <c r="C35" s="4"/>
      <c r="D35" s="4"/>
      <c r="E35" s="4"/>
      <c r="F35" s="4"/>
      <c r="G35" s="4"/>
      <c r="H35" s="4"/>
      <c r="I35" s="4"/>
      <c r="K35" s="4"/>
      <c r="L35" s="4"/>
      <c r="M35" s="4"/>
      <c r="N35" s="4"/>
      <c r="O35" s="4"/>
      <c r="P35" s="4"/>
      <c r="Q35" s="4"/>
      <c r="R35" s="4"/>
      <c r="S35" s="4"/>
      <c r="T35" s="4"/>
      <c r="U35" s="4"/>
      <c r="V35" s="4"/>
      <c r="W35" s="4"/>
      <c r="X35" s="4"/>
      <c r="Y35" s="4"/>
    </row>
    <row r="36" spans="1:25">
      <c r="A36" s="4"/>
      <c r="B36" s="4"/>
      <c r="C36" s="4"/>
      <c r="D36" s="4"/>
      <c r="E36" s="4"/>
      <c r="F36" s="4"/>
      <c r="G36" s="4"/>
      <c r="H36" s="4"/>
      <c r="I36" s="4"/>
      <c r="K36" s="4"/>
      <c r="L36" s="4"/>
      <c r="M36" s="4"/>
      <c r="N36" s="4"/>
      <c r="O36" s="4"/>
      <c r="P36" s="4"/>
      <c r="Q36" s="4"/>
      <c r="R36" s="4"/>
      <c r="S36" s="4"/>
      <c r="T36" s="4"/>
      <c r="U36" s="4"/>
      <c r="V36" s="4"/>
      <c r="W36" s="4"/>
      <c r="X36" s="4"/>
      <c r="Y36" s="4"/>
    </row>
    <row r="37" spans="1:25">
      <c r="A37" s="4"/>
      <c r="B37" s="4"/>
      <c r="C37" s="4"/>
      <c r="D37" s="4"/>
      <c r="E37" s="4"/>
      <c r="F37" s="4"/>
      <c r="G37" s="4"/>
      <c r="H37" s="4"/>
      <c r="I37" s="4"/>
      <c r="K37" s="4"/>
      <c r="L37" s="4"/>
      <c r="M37" s="4"/>
      <c r="N37" s="4"/>
      <c r="O37" s="4"/>
      <c r="P37" s="4"/>
      <c r="Q37" s="4"/>
      <c r="R37" s="4"/>
      <c r="S37" s="4"/>
      <c r="T37" s="4"/>
      <c r="U37" s="4"/>
      <c r="V37" s="4"/>
      <c r="W37" s="4"/>
      <c r="X37" s="4"/>
      <c r="Y37" s="4"/>
    </row>
    <row r="38" spans="1:25">
      <c r="A38" s="4"/>
      <c r="B38" s="4"/>
      <c r="C38" s="4"/>
      <c r="D38" s="4"/>
      <c r="E38" s="4"/>
      <c r="F38" s="4"/>
      <c r="G38" s="4"/>
      <c r="H38" s="4"/>
      <c r="I38" s="4"/>
      <c r="K38" s="4"/>
      <c r="L38" s="4"/>
      <c r="M38" s="4"/>
      <c r="N38" s="4"/>
      <c r="O38" s="4"/>
      <c r="P38" s="4"/>
      <c r="Q38" s="4"/>
      <c r="R38" s="4"/>
      <c r="S38" s="4"/>
      <c r="T38" s="4"/>
      <c r="U38" s="4"/>
      <c r="V38" s="4"/>
      <c r="W38" s="4"/>
      <c r="X38" s="4"/>
      <c r="Y38" s="4"/>
    </row>
    <row r="39" spans="1:25">
      <c r="A39" s="4"/>
      <c r="B39" s="4"/>
      <c r="C39" s="4"/>
      <c r="D39" s="4"/>
      <c r="E39" s="4"/>
      <c r="F39" s="4"/>
      <c r="G39" s="4"/>
      <c r="H39" s="4"/>
      <c r="I39" s="4"/>
      <c r="K39" s="4"/>
      <c r="L39" s="4"/>
      <c r="M39" s="4"/>
      <c r="N39" s="4"/>
      <c r="O39" s="4"/>
      <c r="P39" s="4"/>
      <c r="Q39" s="4"/>
      <c r="R39" s="4"/>
      <c r="S39" s="4"/>
      <c r="T39" s="4"/>
      <c r="U39" s="4"/>
      <c r="V39" s="4"/>
      <c r="W39" s="4"/>
      <c r="X39" s="4"/>
      <c r="Y39" s="4"/>
    </row>
    <row r="40" spans="1:25">
      <c r="A40" s="4"/>
      <c r="B40" s="4"/>
      <c r="C40" s="4"/>
      <c r="D40" s="4"/>
      <c r="E40" s="4"/>
      <c r="F40" s="4"/>
      <c r="G40" s="4"/>
      <c r="H40" s="4"/>
      <c r="I40" s="4"/>
      <c r="K40" s="4"/>
      <c r="L40" s="4"/>
      <c r="M40" s="4"/>
      <c r="N40" s="4"/>
      <c r="O40" s="4"/>
      <c r="P40" s="4"/>
      <c r="Q40" s="4"/>
      <c r="R40" s="4"/>
      <c r="S40" s="4"/>
      <c r="T40" s="4"/>
      <c r="U40" s="4"/>
      <c r="V40" s="4"/>
      <c r="W40" s="4"/>
      <c r="X40" s="4"/>
      <c r="Y40" s="4"/>
    </row>
    <row r="41" spans="1:25">
      <c r="A41" s="4"/>
      <c r="B41" s="4"/>
      <c r="C41" s="4"/>
      <c r="D41" s="4"/>
      <c r="E41" s="4"/>
      <c r="F41" s="4"/>
      <c r="G41" s="4"/>
      <c r="H41" s="4"/>
      <c r="I41" s="4"/>
      <c r="K41" s="4"/>
      <c r="L41" s="4"/>
      <c r="M41" s="4"/>
      <c r="N41" s="4"/>
      <c r="O41" s="4"/>
      <c r="P41" s="4"/>
      <c r="Q41" s="4"/>
      <c r="R41" s="4"/>
      <c r="S41" s="4"/>
      <c r="T41" s="4"/>
      <c r="U41" s="4"/>
      <c r="V41" s="4"/>
      <c r="W41" s="4"/>
      <c r="X41" s="4"/>
      <c r="Y41" s="4"/>
    </row>
    <row r="42" spans="1:25">
      <c r="A42" s="4"/>
      <c r="B42" s="4"/>
      <c r="C42" s="4"/>
      <c r="D42" s="4"/>
      <c r="E42" s="4"/>
      <c r="F42" s="4"/>
      <c r="G42" s="4"/>
      <c r="H42" s="4"/>
      <c r="I42" s="4"/>
      <c r="K42" s="4"/>
      <c r="L42" s="4"/>
      <c r="M42" s="4"/>
      <c r="N42" s="4"/>
      <c r="O42" s="4"/>
      <c r="P42" s="4"/>
      <c r="Q42" s="4"/>
      <c r="R42" s="4"/>
      <c r="S42" s="4"/>
      <c r="T42" s="4"/>
      <c r="U42" s="4"/>
      <c r="V42" s="4"/>
      <c r="W42" s="4"/>
      <c r="X42" s="4"/>
      <c r="Y42" s="4"/>
    </row>
    <row r="43" spans="1:25">
      <c r="A43" s="4"/>
      <c r="B43" s="4"/>
      <c r="C43" s="4"/>
      <c r="D43" s="4"/>
      <c r="E43" s="4"/>
      <c r="F43" s="4"/>
      <c r="G43" s="4"/>
      <c r="H43" s="4"/>
      <c r="I43" s="4"/>
      <c r="K43" s="4"/>
      <c r="L43" s="4"/>
      <c r="M43" s="4"/>
      <c r="N43" s="4"/>
      <c r="O43" s="4"/>
      <c r="P43" s="4"/>
      <c r="Q43" s="4"/>
      <c r="R43" s="4"/>
      <c r="S43" s="4"/>
      <c r="T43" s="4"/>
      <c r="U43" s="4"/>
      <c r="V43" s="4"/>
      <c r="W43" s="4"/>
      <c r="X43" s="4"/>
      <c r="Y43" s="4"/>
    </row>
    <row r="44" spans="1:25">
      <c r="A44" s="4"/>
      <c r="B44" s="4"/>
      <c r="C44" s="4"/>
      <c r="D44" s="4"/>
      <c r="E44" s="4"/>
      <c r="F44" s="4"/>
      <c r="G44" s="4"/>
      <c r="H44" s="4"/>
      <c r="I44" s="4"/>
      <c r="K44" s="4"/>
      <c r="L44" s="4"/>
      <c r="M44" s="4"/>
      <c r="N44" s="4"/>
      <c r="O44" s="4"/>
      <c r="P44" s="4"/>
      <c r="Q44" s="4"/>
      <c r="R44" s="4"/>
      <c r="S44" s="4"/>
      <c r="T44" s="4"/>
      <c r="U44" s="4"/>
      <c r="V44" s="4"/>
      <c r="W44" s="4"/>
      <c r="X44" s="4"/>
      <c r="Y44" s="4"/>
    </row>
  </sheetData>
  <mergeCells count="197">
    <mergeCell ref="A9:A11"/>
    <mergeCell ref="B9:B11"/>
    <mergeCell ref="G16:G17"/>
    <mergeCell ref="I16:I17"/>
    <mergeCell ref="G18:G19"/>
    <mergeCell ref="I18:I19"/>
    <mergeCell ref="G20:G21"/>
    <mergeCell ref="I20:I21"/>
    <mergeCell ref="U20:U21"/>
    <mergeCell ref="A20:A23"/>
    <mergeCell ref="B20:B23"/>
    <mergeCell ref="R20:R21"/>
    <mergeCell ref="A13:A17"/>
    <mergeCell ref="B13:B17"/>
    <mergeCell ref="O12:O13"/>
    <mergeCell ref="P12:P13"/>
    <mergeCell ref="G12:G13"/>
    <mergeCell ref="I12:I13"/>
    <mergeCell ref="I14:I15"/>
    <mergeCell ref="E14:E15"/>
    <mergeCell ref="U12:U13"/>
    <mergeCell ref="F8:F9"/>
    <mergeCell ref="H8:H9"/>
    <mergeCell ref="E10:E11"/>
    <mergeCell ref="V20:V21"/>
    <mergeCell ref="W20:W21"/>
    <mergeCell ref="U22:U23"/>
    <mergeCell ref="V22:V23"/>
    <mergeCell ref="W22:W23"/>
    <mergeCell ref="F1:G1"/>
    <mergeCell ref="H1:I1"/>
    <mergeCell ref="F2:G2"/>
    <mergeCell ref="H2:I2"/>
    <mergeCell ref="G6:G7"/>
    <mergeCell ref="I6:I7"/>
    <mergeCell ref="G8:G9"/>
    <mergeCell ref="G22:G23"/>
    <mergeCell ref="I22:I23"/>
    <mergeCell ref="P18:P19"/>
    <mergeCell ref="Q18:Q19"/>
    <mergeCell ref="O20:O21"/>
    <mergeCell ref="P20:P21"/>
    <mergeCell ref="Q20:Q21"/>
    <mergeCell ref="O22:O23"/>
    <mergeCell ref="R18:R19"/>
    <mergeCell ref="P22:P23"/>
    <mergeCell ref="Q22:Q23"/>
    <mergeCell ref="R22:R23"/>
    <mergeCell ref="V14:V15"/>
    <mergeCell ref="U14:U15"/>
    <mergeCell ref="W14:W15"/>
    <mergeCell ref="O16:O17"/>
    <mergeCell ref="P16:P17"/>
    <mergeCell ref="Q16:Q17"/>
    <mergeCell ref="R16:R17"/>
    <mergeCell ref="S16:S17"/>
    <mergeCell ref="T16:T17"/>
    <mergeCell ref="U16:U17"/>
    <mergeCell ref="V16:V17"/>
    <mergeCell ref="W16:W17"/>
    <mergeCell ref="O14:O15"/>
    <mergeCell ref="P14:P15"/>
    <mergeCell ref="Q14:Q15"/>
    <mergeCell ref="R14:R15"/>
    <mergeCell ref="S14:S15"/>
    <mergeCell ref="T14:T15"/>
    <mergeCell ref="W10:W11"/>
    <mergeCell ref="W8:W9"/>
    <mergeCell ref="O10:O11"/>
    <mergeCell ref="P10:P11"/>
    <mergeCell ref="Q10:Q11"/>
    <mergeCell ref="R10:R11"/>
    <mergeCell ref="S10:S11"/>
    <mergeCell ref="S12:S13"/>
    <mergeCell ref="T12:T13"/>
    <mergeCell ref="V12:V13"/>
    <mergeCell ref="W12:W13"/>
    <mergeCell ref="U8:U9"/>
    <mergeCell ref="V8:V9"/>
    <mergeCell ref="O8:O9"/>
    <mergeCell ref="P8:P9"/>
    <mergeCell ref="Q8:Q9"/>
    <mergeCell ref="R8:R9"/>
    <mergeCell ref="S8:S9"/>
    <mergeCell ref="T8:T9"/>
    <mergeCell ref="Q12:Q13"/>
    <mergeCell ref="T10:T11"/>
    <mergeCell ref="R12:R13"/>
    <mergeCell ref="U10:U11"/>
    <mergeCell ref="V10:V11"/>
    <mergeCell ref="A1:B1"/>
    <mergeCell ref="J1:K1"/>
    <mergeCell ref="T1:W1"/>
    <mergeCell ref="A2:B2"/>
    <mergeCell ref="E2:E3"/>
    <mergeCell ref="J2:K2"/>
    <mergeCell ref="O2:S2"/>
    <mergeCell ref="O1:S1"/>
    <mergeCell ref="T2:W2"/>
    <mergeCell ref="D1:D2"/>
    <mergeCell ref="J3:K3"/>
    <mergeCell ref="O3:S3"/>
    <mergeCell ref="T3:W3"/>
    <mergeCell ref="O6:O7"/>
    <mergeCell ref="P6:P7"/>
    <mergeCell ref="Q6:Q7"/>
    <mergeCell ref="R6:R7"/>
    <mergeCell ref="S6:S7"/>
    <mergeCell ref="T6:T7"/>
    <mergeCell ref="U6:U7"/>
    <mergeCell ref="V6:V7"/>
    <mergeCell ref="W6:W7"/>
    <mergeCell ref="F10:F11"/>
    <mergeCell ref="H10:H11"/>
    <mergeCell ref="J10:J11"/>
    <mergeCell ref="G10:G11"/>
    <mergeCell ref="I10:I11"/>
    <mergeCell ref="G14:G15"/>
    <mergeCell ref="N10:N11"/>
    <mergeCell ref="L6:L7"/>
    <mergeCell ref="M6:M7"/>
    <mergeCell ref="N6:N7"/>
    <mergeCell ref="N8:N9"/>
    <mergeCell ref="M8:M9"/>
    <mergeCell ref="M10:M11"/>
    <mergeCell ref="N12:N13"/>
    <mergeCell ref="K10:K11"/>
    <mergeCell ref="N14:N15"/>
    <mergeCell ref="L12:L13"/>
    <mergeCell ref="M12:M13"/>
    <mergeCell ref="J12:J13"/>
    <mergeCell ref="J14:J15"/>
    <mergeCell ref="K14:K15"/>
    <mergeCell ref="L14:L15"/>
    <mergeCell ref="M14:M15"/>
    <mergeCell ref="L10:L11"/>
    <mergeCell ref="E6:E7"/>
    <mergeCell ref="F6:F7"/>
    <mergeCell ref="H6:H7"/>
    <mergeCell ref="J6:J7"/>
    <mergeCell ref="K8:K9"/>
    <mergeCell ref="L8:L9"/>
    <mergeCell ref="K6:K7"/>
    <mergeCell ref="E8:E9"/>
    <mergeCell ref="J8:J9"/>
    <mergeCell ref="I8:I9"/>
    <mergeCell ref="E12:E13"/>
    <mergeCell ref="H14:H15"/>
    <mergeCell ref="F14:F15"/>
    <mergeCell ref="L18:L19"/>
    <mergeCell ref="E16:E17"/>
    <mergeCell ref="J16:J17"/>
    <mergeCell ref="H16:H17"/>
    <mergeCell ref="K12:K13"/>
    <mergeCell ref="H12:H13"/>
    <mergeCell ref="F12:F13"/>
    <mergeCell ref="E22:E23"/>
    <mergeCell ref="J22:J23"/>
    <mergeCell ref="K22:K23"/>
    <mergeCell ref="H22:H23"/>
    <mergeCell ref="F22:F23"/>
    <mergeCell ref="L16:L17"/>
    <mergeCell ref="K16:K17"/>
    <mergeCell ref="H18:H19"/>
    <mergeCell ref="F18:F19"/>
    <mergeCell ref="E20:E21"/>
    <mergeCell ref="J20:J21"/>
    <mergeCell ref="K20:K21"/>
    <mergeCell ref="H20:H21"/>
    <mergeCell ref="F20:F21"/>
    <mergeCell ref="E18:E19"/>
    <mergeCell ref="J18:J19"/>
    <mergeCell ref="K18:K19"/>
    <mergeCell ref="N16:N17"/>
    <mergeCell ref="O25:W25"/>
    <mergeCell ref="F16:F17"/>
    <mergeCell ref="O26:W26"/>
    <mergeCell ref="O24:W24"/>
    <mergeCell ref="L20:L21"/>
    <mergeCell ref="M20:M21"/>
    <mergeCell ref="N20:N21"/>
    <mergeCell ref="L22:L23"/>
    <mergeCell ref="M22:M23"/>
    <mergeCell ref="M16:M17"/>
    <mergeCell ref="M18:M19"/>
    <mergeCell ref="N18:N19"/>
    <mergeCell ref="O18:O19"/>
    <mergeCell ref="N22:N23"/>
    <mergeCell ref="S18:S19"/>
    <mergeCell ref="T18:T19"/>
    <mergeCell ref="S22:S23"/>
    <mergeCell ref="T22:T23"/>
    <mergeCell ref="U18:U19"/>
    <mergeCell ref="V18:V19"/>
    <mergeCell ref="W18:W19"/>
    <mergeCell ref="S20:S21"/>
    <mergeCell ref="T20:T21"/>
  </mergeCells>
  <phoneticPr fontId="2" type="noConversion"/>
  <conditionalFormatting sqref="O6:O7">
    <cfRule type="expression" dxfId="134" priority="27">
      <formula>N6&lt;30%</formula>
    </cfRule>
  </conditionalFormatting>
  <conditionalFormatting sqref="O6:P7">
    <cfRule type="expression" dxfId="133" priority="26">
      <formula>AND($N6&gt;=30%,N6&lt;70%)</formula>
    </cfRule>
  </conditionalFormatting>
  <conditionalFormatting sqref="O6:T7">
    <cfRule type="expression" dxfId="132" priority="25">
      <formula>$N6&gt;=70%</formula>
    </cfRule>
  </conditionalFormatting>
  <conditionalFormatting sqref="Q6:Q7">
    <cfRule type="expression" dxfId="131" priority="24">
      <formula>AND($N6&gt;=40%,$N6&lt;70%)</formula>
    </cfRule>
  </conditionalFormatting>
  <conditionalFormatting sqref="R6:R7">
    <cfRule type="expression" dxfId="130" priority="23">
      <formula>AND($N6&gt;=50%,$N6&lt;70%)</formula>
    </cfRule>
  </conditionalFormatting>
  <conditionalFormatting sqref="S6:S7">
    <cfRule type="expression" dxfId="129" priority="22">
      <formula>AND($N6&gt;=60%,$N6&lt;70%)</formula>
    </cfRule>
  </conditionalFormatting>
  <conditionalFormatting sqref="U6:U7">
    <cfRule type="expression" dxfId="128" priority="21">
      <formula>$N6&gt;=80%</formula>
    </cfRule>
  </conditionalFormatting>
  <conditionalFormatting sqref="V6:V7">
    <cfRule type="expression" dxfId="127" priority="20">
      <formula>$N6&gt;=90%</formula>
    </cfRule>
  </conditionalFormatting>
  <conditionalFormatting sqref="W6:W7">
    <cfRule type="expression" dxfId="126" priority="19">
      <formula>$N6&gt;=100%</formula>
    </cfRule>
  </conditionalFormatting>
  <conditionalFormatting sqref="O8:O19">
    <cfRule type="expression" dxfId="125" priority="18">
      <formula>N8&lt;30%</formula>
    </cfRule>
  </conditionalFormatting>
  <conditionalFormatting sqref="O8:P19">
    <cfRule type="expression" dxfId="124" priority="17">
      <formula>AND($N8&gt;=30%,N8&lt;70%)</formula>
    </cfRule>
  </conditionalFormatting>
  <conditionalFormatting sqref="O8:T19">
    <cfRule type="expression" dxfId="123" priority="16">
      <formula>$N8&gt;=70%</formula>
    </cfRule>
  </conditionalFormatting>
  <conditionalFormatting sqref="Q8:Q19">
    <cfRule type="expression" dxfId="122" priority="15">
      <formula>AND($N8&gt;=40%,$N8&lt;70%)</formula>
    </cfRule>
  </conditionalFormatting>
  <conditionalFormatting sqref="R8:R19">
    <cfRule type="expression" dxfId="121" priority="14">
      <formula>AND($N8&gt;=50%,$N8&lt;70%)</formula>
    </cfRule>
  </conditionalFormatting>
  <conditionalFormatting sqref="S8:S19">
    <cfRule type="expression" dxfId="120" priority="13">
      <formula>AND($N8&gt;=60%,$N8&lt;70%)</formula>
    </cfRule>
  </conditionalFormatting>
  <conditionalFormatting sqref="U8:U19">
    <cfRule type="expression" dxfId="119" priority="12">
      <formula>$N8&gt;=80%</formula>
    </cfRule>
  </conditionalFormatting>
  <conditionalFormatting sqref="V8:V19">
    <cfRule type="expression" dxfId="118" priority="11">
      <formula>$N8&gt;=90%</formula>
    </cfRule>
  </conditionalFormatting>
  <conditionalFormatting sqref="W8:W19">
    <cfRule type="expression" dxfId="117" priority="10">
      <formula>$N8&gt;=100%</formula>
    </cfRule>
  </conditionalFormatting>
  <conditionalFormatting sqref="O20:O23">
    <cfRule type="expression" dxfId="116" priority="9">
      <formula>N20&lt;30%</formula>
    </cfRule>
  </conditionalFormatting>
  <conditionalFormatting sqref="O20:P23">
    <cfRule type="expression" dxfId="115" priority="8">
      <formula>AND($N20&gt;=30%,N20&lt;70%)</formula>
    </cfRule>
  </conditionalFormatting>
  <conditionalFormatting sqref="O20:T23">
    <cfRule type="expression" dxfId="114" priority="7">
      <formula>$N20&gt;=70%</formula>
    </cfRule>
  </conditionalFormatting>
  <conditionalFormatting sqref="Q20:Q23">
    <cfRule type="expression" dxfId="113" priority="6">
      <formula>AND($N20&gt;=40%,$N20&lt;70%)</formula>
    </cfRule>
  </conditionalFormatting>
  <conditionalFormatting sqref="R20:R23">
    <cfRule type="expression" dxfId="112" priority="5">
      <formula>AND($N20&gt;=50%,$N20&lt;70%)</formula>
    </cfRule>
  </conditionalFormatting>
  <conditionalFormatting sqref="S20:S23">
    <cfRule type="expression" dxfId="111" priority="4">
      <formula>AND($N20&gt;=60%,$N20&lt;70%)</formula>
    </cfRule>
  </conditionalFormatting>
  <conditionalFormatting sqref="U20:U23">
    <cfRule type="expression" dxfId="110" priority="3">
      <formula>$N20&gt;=80%</formula>
    </cfRule>
  </conditionalFormatting>
  <conditionalFormatting sqref="V20:V23">
    <cfRule type="expression" dxfId="109" priority="2">
      <formula>$N20&gt;=90%</formula>
    </cfRule>
  </conditionalFormatting>
  <conditionalFormatting sqref="W20:W23">
    <cfRule type="expression" dxfId="108" priority="1">
      <formula>$N20&gt;=100%</formula>
    </cfRule>
  </conditionalFormatting>
  <printOptions horizontalCentered="1"/>
  <pageMargins left="0" right="0" top="0.25" bottom="0.61" header="0.24" footer="0.24"/>
  <pageSetup scale="67" orientation="landscape" r:id="rId1"/>
  <headerFooter alignWithMargins="0">
    <oddFooter xml:space="preserve">&amp;L&amp;"Arial,Bold"&amp;A&amp;R&amp;8Page &amp;P of &amp;N
Printed: &amp;D-&amp;T&amp;10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14999847407452621"/>
    <pageSetUpPr fitToPage="1"/>
  </sheetPr>
  <dimension ref="A1:Y44"/>
  <sheetViews>
    <sheetView view="pageBreakPreview" zoomScaleNormal="100" zoomScaleSheetLayoutView="57" workbookViewId="0">
      <selection activeCell="B4" sqref="B4"/>
    </sheetView>
  </sheetViews>
  <sheetFormatPr defaultRowHeight="12.5"/>
  <cols>
    <col min="1" max="1" width="47.453125" customWidth="1"/>
    <col min="2" max="2" width="38.81640625" customWidth="1"/>
    <col min="3" max="3" width="13.7265625" customWidth="1"/>
    <col min="4" max="4" width="13.26953125" customWidth="1"/>
    <col min="6" max="6" width="5.26953125" customWidth="1"/>
    <col min="7" max="7" width="5" customWidth="1"/>
    <col min="8" max="9" width="4.81640625" customWidth="1"/>
    <col min="10" max="10" width="4.81640625" style="55" customWidth="1"/>
    <col min="11" max="11" width="4.453125" customWidth="1"/>
    <col min="12" max="12" width="11.1796875" customWidth="1"/>
    <col min="15" max="15" width="4.453125" customWidth="1"/>
    <col min="16" max="16" width="3.453125" customWidth="1"/>
    <col min="17" max="17" width="3" customWidth="1"/>
    <col min="18" max="18" width="3.1796875" customWidth="1"/>
    <col min="19" max="19" width="3.453125" customWidth="1"/>
    <col min="20" max="20" width="3.54296875" customWidth="1"/>
    <col min="21" max="21" width="2.81640625" customWidth="1"/>
    <col min="22" max="22" width="3.26953125" customWidth="1"/>
    <col min="23" max="23" width="2.81640625" customWidth="1"/>
  </cols>
  <sheetData>
    <row r="1" spans="1:25" ht="30.75" customHeight="1">
      <c r="A1" s="1451" t="s">
        <v>1086</v>
      </c>
      <c r="B1" s="1451"/>
      <c r="D1" s="1301" t="s">
        <v>47</v>
      </c>
      <c r="E1" s="214" t="s">
        <v>1087</v>
      </c>
      <c r="F1" s="1359" t="s">
        <v>872</v>
      </c>
      <c r="G1" s="1360"/>
      <c r="H1" s="1359" t="s">
        <v>873</v>
      </c>
      <c r="I1" s="1360"/>
      <c r="J1" s="1449" t="s">
        <v>1088</v>
      </c>
      <c r="K1" s="1450"/>
      <c r="L1" s="829" t="s">
        <v>1089</v>
      </c>
      <c r="M1" s="104"/>
      <c r="N1" s="105"/>
      <c r="O1" s="1449" t="s">
        <v>1090</v>
      </c>
      <c r="P1" s="1449"/>
      <c r="Q1" s="1449"/>
      <c r="R1" s="1449"/>
      <c r="S1" s="1449"/>
      <c r="T1" s="1449" t="s">
        <v>1091</v>
      </c>
      <c r="U1" s="1449"/>
      <c r="V1" s="1449"/>
      <c r="W1" s="1450"/>
      <c r="Y1" s="4"/>
    </row>
    <row r="2" spans="1:25" ht="39.65" customHeight="1">
      <c r="A2" s="1451" t="s">
        <v>1092</v>
      </c>
      <c r="B2" s="1451"/>
      <c r="C2" s="158"/>
      <c r="D2" s="1302"/>
      <c r="E2" s="1436" t="s">
        <v>1093</v>
      </c>
      <c r="F2" s="1297" t="s">
        <v>879</v>
      </c>
      <c r="G2" s="1298"/>
      <c r="H2" s="1299" t="s">
        <v>880</v>
      </c>
      <c r="I2" s="1300"/>
      <c r="J2" s="1451" t="s">
        <v>1094</v>
      </c>
      <c r="K2" s="1452"/>
      <c r="L2" s="830" t="s">
        <v>1095</v>
      </c>
      <c r="M2" s="106"/>
      <c r="N2" s="107" t="s">
        <v>1096</v>
      </c>
      <c r="O2" s="1451" t="s">
        <v>1097</v>
      </c>
      <c r="P2" s="1451"/>
      <c r="Q2" s="1451"/>
      <c r="R2" s="1451"/>
      <c r="S2" s="1451"/>
      <c r="T2" s="1451" t="s">
        <v>1098</v>
      </c>
      <c r="U2" s="1451"/>
      <c r="V2" s="1451"/>
      <c r="W2" s="1452"/>
      <c r="Y2" s="4"/>
    </row>
    <row r="3" spans="1:25" ht="25.5">
      <c r="A3" s="527" t="s">
        <v>960</v>
      </c>
      <c r="B3" s="922" t="str">
        <f>CONCATENATE('Supplier Information'!B5)</f>
        <v xml:space="preserve"> </v>
      </c>
      <c r="C3" s="271" t="s">
        <v>51</v>
      </c>
      <c r="D3" s="271" t="s">
        <v>52</v>
      </c>
      <c r="E3" s="1437"/>
      <c r="F3" s="168"/>
      <c r="G3" s="169"/>
      <c r="H3" s="170"/>
      <c r="I3" s="809"/>
      <c r="J3" s="1453"/>
      <c r="K3" s="1454"/>
      <c r="L3" s="830" t="s">
        <v>1099</v>
      </c>
      <c r="M3" s="831" t="s">
        <v>1100</v>
      </c>
      <c r="N3" s="107" t="s">
        <v>1101</v>
      </c>
      <c r="O3" s="1451" t="s">
        <v>1102</v>
      </c>
      <c r="P3" s="1451"/>
      <c r="Q3" s="1451"/>
      <c r="R3" s="1451"/>
      <c r="S3" s="1451"/>
      <c r="T3" s="1451" t="s">
        <v>1103</v>
      </c>
      <c r="U3" s="1451"/>
      <c r="V3" s="1451"/>
      <c r="W3" s="1452"/>
      <c r="Y3" s="4"/>
    </row>
    <row r="4" spans="1:25" ht="44.25" customHeight="1">
      <c r="A4" s="340" t="s">
        <v>1104</v>
      </c>
      <c r="B4" s="340" t="s">
        <v>1105</v>
      </c>
      <c r="C4" s="322" t="s">
        <v>921</v>
      </c>
      <c r="D4" s="322" t="s">
        <v>921</v>
      </c>
      <c r="E4" s="114" t="s">
        <v>1106</v>
      </c>
      <c r="F4" s="234" t="s">
        <v>893</v>
      </c>
      <c r="G4" s="155" t="s">
        <v>894</v>
      </c>
      <c r="H4" s="234" t="s">
        <v>893</v>
      </c>
      <c r="I4" s="155" t="s">
        <v>894</v>
      </c>
      <c r="J4" s="241" t="s">
        <v>1107</v>
      </c>
      <c r="K4" s="136" t="s">
        <v>1108</v>
      </c>
      <c r="L4" s="108" t="s">
        <v>1109</v>
      </c>
      <c r="M4" s="136" t="s">
        <v>1110</v>
      </c>
      <c r="N4" s="115" t="s">
        <v>1111</v>
      </c>
      <c r="O4" s="242">
        <v>0</v>
      </c>
      <c r="P4" s="243">
        <v>0.3</v>
      </c>
      <c r="Q4" s="244">
        <v>0.4</v>
      </c>
      <c r="R4" s="244">
        <v>0.5</v>
      </c>
      <c r="S4" s="244">
        <v>0.6</v>
      </c>
      <c r="T4" s="245">
        <v>0.7</v>
      </c>
      <c r="U4" s="245">
        <v>0.8</v>
      </c>
      <c r="V4" s="245">
        <v>0.9</v>
      </c>
      <c r="W4" s="246">
        <v>1</v>
      </c>
      <c r="Y4" s="4"/>
    </row>
    <row r="5" spans="1:25" ht="26">
      <c r="A5" s="341" t="s">
        <v>1112</v>
      </c>
      <c r="B5" s="261"/>
      <c r="C5" s="261"/>
      <c r="D5" s="261"/>
      <c r="E5" s="111"/>
      <c r="F5" s="110"/>
      <c r="G5" s="110"/>
      <c r="H5" s="110"/>
      <c r="I5" s="110"/>
      <c r="J5" s="110"/>
      <c r="K5" s="112"/>
      <c r="L5" s="110"/>
      <c r="M5" s="112"/>
      <c r="N5" s="110"/>
      <c r="O5" s="110"/>
      <c r="P5" s="110"/>
      <c r="Q5" s="110"/>
      <c r="R5" s="110"/>
      <c r="S5" s="110"/>
      <c r="T5" s="110"/>
      <c r="U5" s="110"/>
      <c r="V5" s="110"/>
      <c r="W5" s="112"/>
      <c r="X5" s="4"/>
      <c r="Y5" s="4"/>
    </row>
    <row r="6" spans="1:25" ht="13.15" customHeight="1">
      <c r="A6" s="342" t="s">
        <v>641</v>
      </c>
      <c r="B6" s="143" t="s">
        <v>642</v>
      </c>
      <c r="C6" s="311" t="s">
        <v>643</v>
      </c>
      <c r="D6" s="461" t="s">
        <v>187</v>
      </c>
      <c r="E6" s="1364" t="s">
        <v>899</v>
      </c>
      <c r="F6" s="1443"/>
      <c r="G6" s="1443"/>
      <c r="H6" s="1443"/>
      <c r="I6" s="1443"/>
      <c r="J6" s="1443"/>
      <c r="K6" s="1441"/>
      <c r="L6" s="1443">
        <v>20</v>
      </c>
      <c r="M6" s="1441">
        <f>'Supplier Self-Audit Fill-in'!H279</f>
        <v>0</v>
      </c>
      <c r="N6" s="1445">
        <f>M6/L6</f>
        <v>0</v>
      </c>
      <c r="O6" s="1267"/>
      <c r="P6" s="1267"/>
      <c r="Q6" s="1267"/>
      <c r="R6" s="1267"/>
      <c r="S6" s="1267"/>
      <c r="T6" s="1267"/>
      <c r="U6" s="1267"/>
      <c r="V6" s="1267"/>
      <c r="W6" s="1271"/>
      <c r="X6" s="4"/>
      <c r="Y6" s="4"/>
    </row>
    <row r="7" spans="1:25" ht="13">
      <c r="A7" s="143" t="s">
        <v>644</v>
      </c>
      <c r="B7" s="143"/>
      <c r="C7" s="312"/>
      <c r="D7" s="461" t="s">
        <v>132</v>
      </c>
      <c r="E7" s="1365"/>
      <c r="F7" s="1443"/>
      <c r="G7" s="1443"/>
      <c r="H7" s="1443"/>
      <c r="I7" s="1443"/>
      <c r="J7" s="1443"/>
      <c r="K7" s="1441"/>
      <c r="L7" s="1443"/>
      <c r="M7" s="1441"/>
      <c r="N7" s="1445"/>
      <c r="O7" s="1268"/>
      <c r="P7" s="1268"/>
      <c r="Q7" s="1268"/>
      <c r="R7" s="1268"/>
      <c r="S7" s="1268"/>
      <c r="T7" s="1268"/>
      <c r="U7" s="1268"/>
      <c r="V7" s="1268"/>
      <c r="W7" s="1272"/>
      <c r="X7" s="4"/>
      <c r="Y7" s="4"/>
    </row>
    <row r="8" spans="1:25">
      <c r="A8" s="143" t="s">
        <v>645</v>
      </c>
      <c r="B8" s="143"/>
      <c r="C8" s="143"/>
      <c r="D8" s="143"/>
      <c r="E8" s="1436" t="s">
        <v>1093</v>
      </c>
      <c r="F8" s="1438"/>
      <c r="G8" s="1438"/>
      <c r="H8" s="1438"/>
      <c r="I8" s="1438"/>
      <c r="J8" s="1438"/>
      <c r="K8" s="1439"/>
      <c r="L8" s="1438">
        <v>20</v>
      </c>
      <c r="M8" s="1439"/>
      <c r="N8" s="1430">
        <f>M8/L8</f>
        <v>0</v>
      </c>
      <c r="O8" s="1267"/>
      <c r="P8" s="1267"/>
      <c r="Q8" s="1267"/>
      <c r="R8" s="1267"/>
      <c r="S8" s="1267"/>
      <c r="T8" s="1267"/>
      <c r="U8" s="1267"/>
      <c r="V8" s="1267"/>
      <c r="W8" s="1271"/>
      <c r="X8" s="4"/>
      <c r="Y8" s="4"/>
    </row>
    <row r="9" spans="1:25">
      <c r="A9" s="143" t="s">
        <v>646</v>
      </c>
      <c r="B9" s="309"/>
      <c r="C9" s="143"/>
      <c r="D9" s="143"/>
      <c r="E9" s="1437"/>
      <c r="F9" s="1438"/>
      <c r="G9" s="1438"/>
      <c r="H9" s="1438"/>
      <c r="I9" s="1438"/>
      <c r="J9" s="1438"/>
      <c r="K9" s="1439"/>
      <c r="L9" s="1438"/>
      <c r="M9" s="1439"/>
      <c r="N9" s="1430"/>
      <c r="O9" s="1268"/>
      <c r="P9" s="1268"/>
      <c r="Q9" s="1268"/>
      <c r="R9" s="1268"/>
      <c r="S9" s="1268"/>
      <c r="T9" s="1268"/>
      <c r="U9" s="1268"/>
      <c r="V9" s="1268"/>
      <c r="W9" s="1272"/>
      <c r="X9" s="4"/>
      <c r="Y9" s="4"/>
    </row>
    <row r="10" spans="1:25" ht="36.75" customHeight="1">
      <c r="A10" s="1424" t="s">
        <v>1113</v>
      </c>
      <c r="B10" s="1424" t="s">
        <v>648</v>
      </c>
      <c r="C10" s="143"/>
      <c r="D10" s="143"/>
      <c r="E10" s="1426" t="s">
        <v>1114</v>
      </c>
      <c r="F10" s="1428"/>
      <c r="G10" s="1428"/>
      <c r="H10" s="1428"/>
      <c r="I10" s="1428"/>
      <c r="J10" s="1448"/>
      <c r="K10" s="1431"/>
      <c r="L10" s="1428">
        <v>20</v>
      </c>
      <c r="M10" s="1431"/>
      <c r="N10" s="1447">
        <f>M10/L10</f>
        <v>0</v>
      </c>
      <c r="O10" s="1267"/>
      <c r="P10" s="1267"/>
      <c r="Q10" s="1267"/>
      <c r="R10" s="1267"/>
      <c r="S10" s="1267"/>
      <c r="T10" s="1267"/>
      <c r="U10" s="1267"/>
      <c r="V10" s="1267"/>
      <c r="W10" s="1271"/>
      <c r="X10" s="4"/>
      <c r="Y10" s="4"/>
    </row>
    <row r="11" spans="1:25">
      <c r="A11" s="1425"/>
      <c r="B11" s="1425"/>
      <c r="C11" s="145"/>
      <c r="D11" s="145"/>
      <c r="E11" s="1427"/>
      <c r="F11" s="1429"/>
      <c r="G11" s="1429"/>
      <c r="H11" s="1429"/>
      <c r="I11" s="1429"/>
      <c r="J11" s="1429"/>
      <c r="K11" s="1432"/>
      <c r="L11" s="1429"/>
      <c r="M11" s="1432"/>
      <c r="N11" s="1435"/>
      <c r="O11" s="1268"/>
      <c r="P11" s="1268"/>
      <c r="Q11" s="1268"/>
      <c r="R11" s="1268"/>
      <c r="S11" s="1268"/>
      <c r="T11" s="1268"/>
      <c r="U11" s="1268"/>
      <c r="V11" s="1268"/>
      <c r="W11" s="1272"/>
      <c r="X11" s="4"/>
      <c r="Y11" s="4"/>
    </row>
    <row r="12" spans="1:25" ht="13">
      <c r="A12" s="342" t="s">
        <v>649</v>
      </c>
      <c r="B12" s="309" t="s">
        <v>650</v>
      </c>
      <c r="C12" s="311" t="s">
        <v>643</v>
      </c>
      <c r="D12" s="461" t="s">
        <v>187</v>
      </c>
      <c r="E12" s="1364" t="s">
        <v>899</v>
      </c>
      <c r="F12" s="1442"/>
      <c r="G12" s="1442"/>
      <c r="H12" s="1442"/>
      <c r="I12" s="1442"/>
      <c r="J12" s="1443"/>
      <c r="K12" s="1440"/>
      <c r="L12" s="1442">
        <v>30</v>
      </c>
      <c r="M12" s="1441">
        <f>'Supplier Self-Audit Fill-in'!H284</f>
        <v>0</v>
      </c>
      <c r="N12" s="1444">
        <f>M12/L12</f>
        <v>0</v>
      </c>
      <c r="O12" s="1267"/>
      <c r="P12" s="1267"/>
      <c r="Q12" s="1267"/>
      <c r="R12" s="1267"/>
      <c r="S12" s="1267"/>
      <c r="T12" s="1267"/>
      <c r="U12" s="1267"/>
      <c r="V12" s="1267"/>
      <c r="W12" s="1271"/>
      <c r="X12" s="4"/>
      <c r="Y12" s="4"/>
    </row>
    <row r="13" spans="1:25" ht="13">
      <c r="A13" s="309" t="s">
        <v>651</v>
      </c>
      <c r="B13" s="309" t="s">
        <v>652</v>
      </c>
      <c r="C13" s="312"/>
      <c r="D13" s="461" t="s">
        <v>132</v>
      </c>
      <c r="E13" s="1365"/>
      <c r="F13" s="1443"/>
      <c r="G13" s="1443"/>
      <c r="H13" s="1443"/>
      <c r="I13" s="1443"/>
      <c r="J13" s="1443"/>
      <c r="K13" s="1441"/>
      <c r="L13" s="1443"/>
      <c r="M13" s="1441"/>
      <c r="N13" s="1445"/>
      <c r="O13" s="1268"/>
      <c r="P13" s="1268"/>
      <c r="Q13" s="1268"/>
      <c r="R13" s="1268"/>
      <c r="S13" s="1268"/>
      <c r="T13" s="1268"/>
      <c r="U13" s="1268"/>
      <c r="V13" s="1268"/>
      <c r="W13" s="1272"/>
      <c r="X13" s="4"/>
      <c r="Y13" s="4"/>
    </row>
    <row r="14" spans="1:25">
      <c r="A14" s="309" t="s">
        <v>653</v>
      </c>
      <c r="B14" s="309" t="s">
        <v>654</v>
      </c>
      <c r="C14" s="343"/>
      <c r="D14" s="343"/>
      <c r="E14" s="1436" t="s">
        <v>1093</v>
      </c>
      <c r="F14" s="1438"/>
      <c r="G14" s="1438"/>
      <c r="H14" s="1438"/>
      <c r="I14" s="1438"/>
      <c r="J14" s="1438"/>
      <c r="K14" s="1439"/>
      <c r="L14" s="1438">
        <v>30</v>
      </c>
      <c r="M14" s="1439"/>
      <c r="N14" s="1430">
        <f>M14/L14</f>
        <v>0</v>
      </c>
      <c r="O14" s="1267"/>
      <c r="P14" s="1267"/>
      <c r="Q14" s="1267"/>
      <c r="R14" s="1267"/>
      <c r="S14" s="1267"/>
      <c r="T14" s="1267"/>
      <c r="U14" s="1267"/>
      <c r="V14" s="1267"/>
      <c r="W14" s="1271"/>
      <c r="X14" s="4"/>
      <c r="Y14" s="4"/>
    </row>
    <row r="15" spans="1:25">
      <c r="A15" s="143" t="s">
        <v>655</v>
      </c>
      <c r="B15" s="309" t="s">
        <v>656</v>
      </c>
      <c r="C15" s="343"/>
      <c r="D15" s="343"/>
      <c r="E15" s="1437"/>
      <c r="F15" s="1438"/>
      <c r="G15" s="1438"/>
      <c r="H15" s="1438"/>
      <c r="I15" s="1438"/>
      <c r="J15" s="1438"/>
      <c r="K15" s="1439"/>
      <c r="L15" s="1438"/>
      <c r="M15" s="1439"/>
      <c r="N15" s="1430"/>
      <c r="O15" s="1268"/>
      <c r="P15" s="1268"/>
      <c r="Q15" s="1268"/>
      <c r="R15" s="1268"/>
      <c r="S15" s="1268"/>
      <c r="T15" s="1268"/>
      <c r="U15" s="1268"/>
      <c r="V15" s="1268"/>
      <c r="W15" s="1272"/>
      <c r="X15" s="4"/>
      <c r="Y15" s="4"/>
    </row>
    <row r="16" spans="1:25" ht="15" customHeight="1">
      <c r="A16" s="143"/>
      <c r="B16" s="309" t="s">
        <v>657</v>
      </c>
      <c r="C16" s="309"/>
      <c r="D16" s="309"/>
      <c r="E16" s="1426" t="s">
        <v>1114</v>
      </c>
      <c r="F16" s="1428"/>
      <c r="G16" s="1428"/>
      <c r="H16" s="1428"/>
      <c r="I16" s="1428"/>
      <c r="J16" s="1448"/>
      <c r="K16" s="1431"/>
      <c r="L16" s="1428">
        <v>30</v>
      </c>
      <c r="M16" s="1431"/>
      <c r="N16" s="1447">
        <f>M16/L16</f>
        <v>0</v>
      </c>
      <c r="O16" s="1267"/>
      <c r="P16" s="1267"/>
      <c r="Q16" s="1267"/>
      <c r="R16" s="1267"/>
      <c r="S16" s="1267"/>
      <c r="T16" s="1267"/>
      <c r="U16" s="1267"/>
      <c r="V16" s="1267"/>
      <c r="W16" s="1271"/>
      <c r="X16" s="4"/>
      <c r="Y16" s="4"/>
    </row>
    <row r="17" spans="1:25" ht="60" customHeight="1">
      <c r="A17" s="145" t="s">
        <v>1115</v>
      </c>
      <c r="B17" s="145" t="s">
        <v>1116</v>
      </c>
      <c r="C17" s="145"/>
      <c r="D17" s="145"/>
      <c r="E17" s="1427"/>
      <c r="F17" s="1429"/>
      <c r="G17" s="1429"/>
      <c r="H17" s="1429"/>
      <c r="I17" s="1429"/>
      <c r="J17" s="1429"/>
      <c r="K17" s="1432"/>
      <c r="L17" s="1429"/>
      <c r="M17" s="1432"/>
      <c r="N17" s="1435"/>
      <c r="O17" s="1268"/>
      <c r="P17" s="1268"/>
      <c r="Q17" s="1268"/>
      <c r="R17" s="1268"/>
      <c r="S17" s="1268"/>
      <c r="T17" s="1268"/>
      <c r="U17" s="1268"/>
      <c r="V17" s="1268"/>
      <c r="W17" s="1272"/>
      <c r="X17" s="4"/>
      <c r="Y17" s="4"/>
    </row>
    <row r="18" spans="1:25" ht="13">
      <c r="A18" s="342" t="s">
        <v>661</v>
      </c>
      <c r="B18" s="309" t="s">
        <v>662</v>
      </c>
      <c r="C18" s="313" t="s">
        <v>663</v>
      </c>
      <c r="D18" s="461" t="s">
        <v>132</v>
      </c>
      <c r="E18" s="1364" t="s">
        <v>899</v>
      </c>
      <c r="F18" s="1442"/>
      <c r="G18" s="1442"/>
      <c r="H18" s="1442"/>
      <c r="I18" s="1442"/>
      <c r="J18" s="1443"/>
      <c r="K18" s="1440"/>
      <c r="L18" s="1442">
        <v>20</v>
      </c>
      <c r="M18" s="1441">
        <f>'Supplier Self-Audit Fill-in'!H291</f>
        <v>0</v>
      </c>
      <c r="N18" s="1444">
        <f>M18/L18</f>
        <v>0</v>
      </c>
      <c r="O18" s="1267"/>
      <c r="P18" s="1267"/>
      <c r="Q18" s="1267"/>
      <c r="R18" s="1267"/>
      <c r="S18" s="1267"/>
      <c r="T18" s="1267"/>
      <c r="U18" s="1267"/>
      <c r="V18" s="1267"/>
      <c r="W18" s="1271"/>
      <c r="X18" s="4"/>
      <c r="Y18" s="4"/>
    </row>
    <row r="19" spans="1:25" ht="13.5" customHeight="1">
      <c r="A19" s="143" t="s">
        <v>664</v>
      </c>
      <c r="B19" s="309" t="s">
        <v>665</v>
      </c>
      <c r="C19" s="309"/>
      <c r="D19" s="309"/>
      <c r="E19" s="1365"/>
      <c r="F19" s="1443"/>
      <c r="G19" s="1443"/>
      <c r="H19" s="1443"/>
      <c r="I19" s="1443"/>
      <c r="J19" s="1443"/>
      <c r="K19" s="1441"/>
      <c r="L19" s="1443"/>
      <c r="M19" s="1441"/>
      <c r="N19" s="1445"/>
      <c r="O19" s="1268"/>
      <c r="P19" s="1268"/>
      <c r="Q19" s="1268"/>
      <c r="R19" s="1268"/>
      <c r="S19" s="1268"/>
      <c r="T19" s="1268"/>
      <c r="U19" s="1268"/>
      <c r="V19" s="1268"/>
      <c r="W19" s="1272"/>
      <c r="X19" s="4"/>
      <c r="Y19" s="4"/>
    </row>
    <row r="20" spans="1:25" ht="13.15" customHeight="1">
      <c r="A20" s="143" t="s">
        <v>666</v>
      </c>
      <c r="B20" s="310"/>
      <c r="C20" s="309"/>
      <c r="D20" s="309"/>
      <c r="E20" s="1436" t="s">
        <v>1093</v>
      </c>
      <c r="F20" s="1438"/>
      <c r="G20" s="1438"/>
      <c r="H20" s="1438"/>
      <c r="I20" s="1438"/>
      <c r="J20" s="1438"/>
      <c r="K20" s="1439"/>
      <c r="L20" s="1438">
        <v>20</v>
      </c>
      <c r="M20" s="1439"/>
      <c r="N20" s="1430">
        <f>M20/L20</f>
        <v>0</v>
      </c>
      <c r="O20" s="1267"/>
      <c r="P20" s="1267"/>
      <c r="Q20" s="1267"/>
      <c r="R20" s="1267"/>
      <c r="S20" s="1267"/>
      <c r="T20" s="1267"/>
      <c r="U20" s="1267"/>
      <c r="V20" s="1267"/>
      <c r="W20" s="1271"/>
      <c r="X20" s="4"/>
      <c r="Y20" s="4"/>
    </row>
    <row r="21" spans="1:25">
      <c r="A21" s="143" t="s">
        <v>667</v>
      </c>
      <c r="B21" s="309"/>
      <c r="C21" s="343"/>
      <c r="D21" s="343"/>
      <c r="E21" s="1437"/>
      <c r="F21" s="1438"/>
      <c r="G21" s="1438"/>
      <c r="H21" s="1438"/>
      <c r="I21" s="1438"/>
      <c r="J21" s="1438"/>
      <c r="K21" s="1439"/>
      <c r="L21" s="1438"/>
      <c r="M21" s="1439"/>
      <c r="N21" s="1430"/>
      <c r="O21" s="1268"/>
      <c r="P21" s="1268"/>
      <c r="Q21" s="1268"/>
      <c r="R21" s="1268"/>
      <c r="S21" s="1268"/>
      <c r="T21" s="1268"/>
      <c r="U21" s="1268"/>
      <c r="V21" s="1268"/>
      <c r="W21" s="1272"/>
      <c r="X21" s="4"/>
      <c r="Y21" s="4"/>
    </row>
    <row r="22" spans="1:25" ht="37.5" customHeight="1">
      <c r="A22" s="1422" t="s">
        <v>1117</v>
      </c>
      <c r="B22" s="1424" t="s">
        <v>669</v>
      </c>
      <c r="C22" s="309"/>
      <c r="D22" s="309"/>
      <c r="E22" s="1426" t="s">
        <v>1114</v>
      </c>
      <c r="F22" s="1428"/>
      <c r="G22" s="1428"/>
      <c r="H22" s="1428"/>
      <c r="I22" s="1428"/>
      <c r="J22" s="1428"/>
      <c r="K22" s="1431"/>
      <c r="L22" s="1428">
        <v>20</v>
      </c>
      <c r="M22" s="1431"/>
      <c r="N22" s="1434">
        <f>M22/L22</f>
        <v>0</v>
      </c>
      <c r="O22" s="1267"/>
      <c r="P22" s="1267"/>
      <c r="Q22" s="1267"/>
      <c r="R22" s="1267"/>
      <c r="S22" s="1267"/>
      <c r="T22" s="1267"/>
      <c r="U22" s="1267"/>
      <c r="V22" s="1267"/>
      <c r="W22" s="1271"/>
      <c r="X22" s="4"/>
      <c r="Y22" s="4"/>
    </row>
    <row r="23" spans="1:25">
      <c r="A23" s="1423"/>
      <c r="B23" s="1425"/>
      <c r="C23" s="145"/>
      <c r="D23" s="145"/>
      <c r="E23" s="1427"/>
      <c r="F23" s="1429"/>
      <c r="G23" s="1429"/>
      <c r="H23" s="1429"/>
      <c r="I23" s="1429"/>
      <c r="J23" s="1429"/>
      <c r="K23" s="1432"/>
      <c r="L23" s="1429"/>
      <c r="M23" s="1432"/>
      <c r="N23" s="1446"/>
      <c r="O23" s="1268"/>
      <c r="P23" s="1268"/>
      <c r="Q23" s="1268"/>
      <c r="R23" s="1268"/>
      <c r="S23" s="1268"/>
      <c r="T23" s="1268"/>
      <c r="U23" s="1268"/>
      <c r="V23" s="1268"/>
      <c r="W23" s="1272"/>
      <c r="X23" s="4"/>
      <c r="Y23" s="4"/>
    </row>
    <row r="24" spans="1:25" ht="13">
      <c r="A24" s="342" t="s">
        <v>670</v>
      </c>
      <c r="B24" s="309" t="s">
        <v>671</v>
      </c>
      <c r="C24" s="314" t="s">
        <v>672</v>
      </c>
      <c r="D24" s="461" t="s">
        <v>673</v>
      </c>
      <c r="E24" s="1364" t="s">
        <v>899</v>
      </c>
      <c r="F24" s="1442"/>
      <c r="G24" s="1442"/>
      <c r="H24" s="1442"/>
      <c r="I24" s="1442"/>
      <c r="J24" s="1443"/>
      <c r="K24" s="1440"/>
      <c r="L24" s="1442">
        <v>20</v>
      </c>
      <c r="M24" s="1441">
        <f>'Supplier Self-Audit Fill-in'!H296</f>
        <v>0</v>
      </c>
      <c r="N24" s="1444">
        <f>M24/L24</f>
        <v>0</v>
      </c>
      <c r="O24" s="1267"/>
      <c r="P24" s="1267"/>
      <c r="Q24" s="1267"/>
      <c r="R24" s="1267"/>
      <c r="S24" s="1267"/>
      <c r="T24" s="1267"/>
      <c r="U24" s="1267"/>
      <c r="V24" s="1267"/>
      <c r="W24" s="1271"/>
      <c r="X24" s="4"/>
      <c r="Y24" s="4"/>
    </row>
    <row r="25" spans="1:25">
      <c r="A25" s="143" t="s">
        <v>674</v>
      </c>
      <c r="B25" s="309" t="s">
        <v>675</v>
      </c>
      <c r="C25" s="309"/>
      <c r="D25" s="309"/>
      <c r="E25" s="1365"/>
      <c r="F25" s="1443"/>
      <c r="G25" s="1443"/>
      <c r="H25" s="1443"/>
      <c r="I25" s="1443"/>
      <c r="J25" s="1443"/>
      <c r="K25" s="1441"/>
      <c r="L25" s="1443"/>
      <c r="M25" s="1441"/>
      <c r="N25" s="1445"/>
      <c r="O25" s="1268"/>
      <c r="P25" s="1268"/>
      <c r="Q25" s="1268"/>
      <c r="R25" s="1268"/>
      <c r="S25" s="1268"/>
      <c r="T25" s="1268"/>
      <c r="U25" s="1268"/>
      <c r="V25" s="1268"/>
      <c r="W25" s="1272"/>
      <c r="X25" s="4"/>
      <c r="Y25" s="4"/>
    </row>
    <row r="26" spans="1:25" ht="24.75" customHeight="1">
      <c r="A26" s="143" t="s">
        <v>676</v>
      </c>
      <c r="B26" s="309" t="s">
        <v>677</v>
      </c>
      <c r="C26" s="309"/>
      <c r="D26" s="309"/>
      <c r="E26" s="1436" t="s">
        <v>1093</v>
      </c>
      <c r="F26" s="1438"/>
      <c r="G26" s="1438"/>
      <c r="H26" s="1438"/>
      <c r="I26" s="1438"/>
      <c r="J26" s="1438"/>
      <c r="K26" s="1439"/>
      <c r="L26" s="1438">
        <v>20</v>
      </c>
      <c r="M26" s="1439"/>
      <c r="N26" s="1430">
        <f>M26/L26</f>
        <v>0</v>
      </c>
      <c r="O26" s="1267"/>
      <c r="P26" s="1267"/>
      <c r="Q26" s="1267"/>
      <c r="R26" s="1267"/>
      <c r="S26" s="1267"/>
      <c r="T26" s="1267"/>
      <c r="U26" s="1267"/>
      <c r="V26" s="1267"/>
      <c r="W26" s="1271"/>
      <c r="X26" s="4"/>
      <c r="Y26" s="4"/>
    </row>
    <row r="27" spans="1:25">
      <c r="A27" s="143" t="s">
        <v>678</v>
      </c>
      <c r="B27" s="309" t="s">
        <v>679</v>
      </c>
      <c r="C27" s="143"/>
      <c r="D27" s="143"/>
      <c r="E27" s="1437"/>
      <c r="F27" s="1438"/>
      <c r="G27" s="1438"/>
      <c r="H27" s="1438"/>
      <c r="I27" s="1438"/>
      <c r="J27" s="1438"/>
      <c r="K27" s="1439"/>
      <c r="L27" s="1438"/>
      <c r="M27" s="1439"/>
      <c r="N27" s="1430"/>
      <c r="O27" s="1268"/>
      <c r="P27" s="1268"/>
      <c r="Q27" s="1268"/>
      <c r="R27" s="1268"/>
      <c r="S27" s="1268"/>
      <c r="T27" s="1268"/>
      <c r="U27" s="1268"/>
      <c r="V27" s="1268"/>
      <c r="W27" s="1272"/>
      <c r="X27" s="4"/>
      <c r="Y27" s="4"/>
    </row>
    <row r="28" spans="1:25" ht="37.5" customHeight="1">
      <c r="A28" s="1422" t="s">
        <v>1118</v>
      </c>
      <c r="B28" s="1424" t="s">
        <v>1119</v>
      </c>
      <c r="C28" s="143"/>
      <c r="D28" s="143"/>
      <c r="E28" s="1426" t="s">
        <v>1114</v>
      </c>
      <c r="F28" s="1428"/>
      <c r="G28" s="1428"/>
      <c r="H28" s="1428"/>
      <c r="I28" s="1428"/>
      <c r="J28" s="1428"/>
      <c r="K28" s="1431"/>
      <c r="L28" s="1433">
        <v>20</v>
      </c>
      <c r="M28" s="1431"/>
      <c r="N28" s="1434">
        <f>M28/L28</f>
        <v>0</v>
      </c>
      <c r="O28" s="1267"/>
      <c r="P28" s="1267"/>
      <c r="Q28" s="1267"/>
      <c r="R28" s="1267"/>
      <c r="S28" s="1267"/>
      <c r="T28" s="1267"/>
      <c r="U28" s="1267"/>
      <c r="V28" s="1267"/>
      <c r="W28" s="1271"/>
      <c r="X28" s="4"/>
      <c r="Y28" s="4"/>
    </row>
    <row r="29" spans="1:25">
      <c r="A29" s="1423"/>
      <c r="B29" s="1425"/>
      <c r="C29" s="145"/>
      <c r="D29" s="145"/>
      <c r="E29" s="1427"/>
      <c r="F29" s="1429"/>
      <c r="G29" s="1429"/>
      <c r="H29" s="1429"/>
      <c r="I29" s="1429"/>
      <c r="J29" s="1429"/>
      <c r="K29" s="1432"/>
      <c r="L29" s="1429"/>
      <c r="M29" s="1432"/>
      <c r="N29" s="1435"/>
      <c r="O29" s="1268"/>
      <c r="P29" s="1268"/>
      <c r="Q29" s="1268"/>
      <c r="R29" s="1268"/>
      <c r="S29" s="1268"/>
      <c r="T29" s="1268"/>
      <c r="U29" s="1268"/>
      <c r="V29" s="1268"/>
      <c r="W29" s="1272"/>
      <c r="X29" s="4"/>
      <c r="Y29" s="4"/>
    </row>
    <row r="30" spans="1:25" ht="29.25" customHeight="1">
      <c r="A30" s="109"/>
      <c r="B30" s="107"/>
      <c r="C30" s="107"/>
      <c r="D30" s="107"/>
      <c r="E30" s="219" t="s">
        <v>899</v>
      </c>
      <c r="F30" s="207">
        <f t="shared" ref="F30:K30" si="0">COUNTA(F6,F12,F18,F24)</f>
        <v>0</v>
      </c>
      <c r="G30" s="207">
        <f t="shared" si="0"/>
        <v>0</v>
      </c>
      <c r="H30" s="207">
        <f t="shared" si="0"/>
        <v>0</v>
      </c>
      <c r="I30" s="207">
        <f t="shared" si="0"/>
        <v>0</v>
      </c>
      <c r="J30" s="207">
        <f>COUNTA(J6,J12,J18,J24)</f>
        <v>0</v>
      </c>
      <c r="K30" s="787">
        <f t="shared" si="0"/>
        <v>0</v>
      </c>
      <c r="L30" s="215">
        <v>90</v>
      </c>
      <c r="M30" s="216">
        <f>SUM(M6,M12,M18,M24)</f>
        <v>0</v>
      </c>
      <c r="N30" s="950">
        <f>M30/L30</f>
        <v>0</v>
      </c>
      <c r="O30" s="1416" t="s">
        <v>1120</v>
      </c>
      <c r="P30" s="1416"/>
      <c r="Q30" s="1416"/>
      <c r="R30" s="1416"/>
      <c r="S30" s="1416"/>
      <c r="T30" s="1416"/>
      <c r="U30" s="1416"/>
      <c r="V30" s="1416"/>
      <c r="W30" s="1417"/>
      <c r="X30" s="4"/>
      <c r="Y30" s="4"/>
    </row>
    <row r="31" spans="1:25" ht="24.75" customHeight="1">
      <c r="A31" s="109"/>
      <c r="B31" s="107"/>
      <c r="C31" s="107"/>
      <c r="D31" s="107"/>
      <c r="E31" s="951" t="s">
        <v>1093</v>
      </c>
      <c r="F31" s="914">
        <f t="shared" ref="F31:K31" si="1">COUNTA(F8,F14,F20,F26)</f>
        <v>0</v>
      </c>
      <c r="G31" s="914">
        <f t="shared" si="1"/>
        <v>0</v>
      </c>
      <c r="H31" s="914">
        <f t="shared" si="1"/>
        <v>0</v>
      </c>
      <c r="I31" s="914">
        <f t="shared" si="1"/>
        <v>0</v>
      </c>
      <c r="J31" s="914">
        <f t="shared" si="1"/>
        <v>0</v>
      </c>
      <c r="K31" s="802">
        <f t="shared" si="1"/>
        <v>0</v>
      </c>
      <c r="L31" s="117">
        <v>90</v>
      </c>
      <c r="M31" s="118">
        <f>SUM(M8,M14,M20,M26)</f>
        <v>0</v>
      </c>
      <c r="N31" s="952">
        <f>M31/L31</f>
        <v>0</v>
      </c>
      <c r="O31" s="1418" t="s">
        <v>1121</v>
      </c>
      <c r="P31" s="1418"/>
      <c r="Q31" s="1418"/>
      <c r="R31" s="1418"/>
      <c r="S31" s="1418"/>
      <c r="T31" s="1418"/>
      <c r="U31" s="1418"/>
      <c r="V31" s="1418"/>
      <c r="W31" s="1419"/>
      <c r="X31" s="4"/>
      <c r="Y31" s="4"/>
    </row>
    <row r="32" spans="1:25" ht="25.5" customHeight="1">
      <c r="A32" s="119" t="s">
        <v>1122</v>
      </c>
      <c r="B32" s="107"/>
      <c r="C32" s="107"/>
      <c r="D32" s="107"/>
      <c r="E32" s="114" t="s">
        <v>1106</v>
      </c>
      <c r="F32" s="165">
        <f t="shared" ref="F32:K32" si="2">COUNTA(F10,F16,F22,F28)</f>
        <v>0</v>
      </c>
      <c r="G32" s="165">
        <f t="shared" si="2"/>
        <v>0</v>
      </c>
      <c r="H32" s="165">
        <f t="shared" si="2"/>
        <v>0</v>
      </c>
      <c r="I32" s="165">
        <f t="shared" si="2"/>
        <v>0</v>
      </c>
      <c r="J32" s="165">
        <f t="shared" si="2"/>
        <v>0</v>
      </c>
      <c r="K32" s="784">
        <f t="shared" si="2"/>
        <v>0</v>
      </c>
      <c r="L32" s="120">
        <v>90</v>
      </c>
      <c r="M32" s="121">
        <f>SUM(M10,M16,M22,M28)</f>
        <v>0</v>
      </c>
      <c r="N32" s="953">
        <f>M32/L32</f>
        <v>0</v>
      </c>
      <c r="O32" s="1420" t="s">
        <v>1123</v>
      </c>
      <c r="P32" s="1420"/>
      <c r="Q32" s="1420"/>
      <c r="R32" s="1420"/>
      <c r="S32" s="1420"/>
      <c r="T32" s="1420"/>
      <c r="U32" s="1420"/>
      <c r="V32" s="1420"/>
      <c r="W32" s="1421"/>
      <c r="X32" s="4"/>
      <c r="Y32" s="4"/>
    </row>
    <row r="33" spans="1:25" ht="13">
      <c r="A33" s="191" t="s">
        <v>1124</v>
      </c>
      <c r="B33" s="57"/>
      <c r="C33" s="57"/>
      <c r="D33" s="57"/>
      <c r="E33" s="64"/>
      <c r="F33" s="64"/>
      <c r="G33" s="64"/>
      <c r="H33" s="64"/>
      <c r="I33" s="64"/>
      <c r="J33" s="64"/>
      <c r="K33" s="57"/>
      <c r="L33" s="57"/>
      <c r="M33" s="57"/>
      <c r="N33" s="57"/>
      <c r="O33" s="57"/>
      <c r="P33" s="57"/>
      <c r="Q33" s="57"/>
      <c r="R33" s="57"/>
      <c r="S33" s="57"/>
      <c r="T33" s="57"/>
      <c r="U33" s="57"/>
      <c r="V33" s="57"/>
      <c r="W33" s="65"/>
      <c r="X33" s="4"/>
      <c r="Y33" s="4"/>
    </row>
    <row r="34" spans="1:25">
      <c r="A34" s="63"/>
      <c r="B34" s="57"/>
      <c r="C34" s="57"/>
      <c r="D34" s="57"/>
      <c r="E34" s="57"/>
      <c r="F34" s="57"/>
      <c r="G34" s="57"/>
      <c r="H34" s="57"/>
      <c r="I34" s="57"/>
      <c r="J34" s="57"/>
      <c r="K34" s="57"/>
      <c r="L34" s="57"/>
      <c r="M34" s="57"/>
      <c r="N34" s="57"/>
      <c r="O34" s="57"/>
      <c r="P34" s="57"/>
      <c r="Q34" s="57"/>
      <c r="R34" s="57"/>
      <c r="S34" s="57"/>
      <c r="T34" s="57"/>
      <c r="U34" s="57"/>
      <c r="V34" s="57"/>
      <c r="W34" s="65"/>
      <c r="X34" s="4"/>
      <c r="Y34" s="4"/>
    </row>
    <row r="35" spans="1:25">
      <c r="A35" s="63"/>
      <c r="B35" s="57"/>
      <c r="C35" s="57"/>
      <c r="D35" s="57"/>
      <c r="E35" s="57"/>
      <c r="F35" s="57"/>
      <c r="G35" s="57"/>
      <c r="H35" s="57"/>
      <c r="I35" s="57"/>
      <c r="J35" s="57"/>
      <c r="K35" s="57"/>
      <c r="L35" s="57"/>
      <c r="M35" s="57"/>
      <c r="N35" s="57"/>
      <c r="O35" s="57"/>
      <c r="P35" s="57"/>
      <c r="Q35" s="57"/>
      <c r="R35" s="57"/>
      <c r="S35" s="57"/>
      <c r="T35" s="57"/>
      <c r="U35" s="57"/>
      <c r="V35" s="57"/>
      <c r="W35" s="65"/>
      <c r="X35" s="4"/>
      <c r="Y35" s="4"/>
    </row>
    <row r="36" spans="1:25">
      <c r="A36" s="69"/>
      <c r="B36" s="58"/>
      <c r="C36" s="58"/>
      <c r="D36" s="58"/>
      <c r="E36" s="58"/>
      <c r="F36" s="58"/>
      <c r="G36" s="58"/>
      <c r="H36" s="58"/>
      <c r="I36" s="58"/>
      <c r="J36" s="58"/>
      <c r="K36" s="58"/>
      <c r="L36" s="58"/>
      <c r="M36" s="58"/>
      <c r="N36" s="58"/>
      <c r="O36" s="58"/>
      <c r="P36" s="58"/>
      <c r="Q36" s="58"/>
      <c r="R36" s="58"/>
      <c r="S36" s="58"/>
      <c r="T36" s="58"/>
      <c r="U36" s="58"/>
      <c r="V36" s="58"/>
      <c r="W36" s="66"/>
      <c r="X36" s="4"/>
      <c r="Y36" s="4"/>
    </row>
    <row r="37" spans="1:25">
      <c r="A37" s="4"/>
      <c r="B37" s="4"/>
      <c r="C37" s="4"/>
      <c r="D37" s="4"/>
      <c r="E37" s="4"/>
      <c r="F37" s="4"/>
      <c r="G37" s="4"/>
      <c r="H37" s="4"/>
      <c r="I37" s="4"/>
      <c r="K37" s="4"/>
      <c r="L37" s="4"/>
      <c r="M37" s="4"/>
      <c r="N37" s="4"/>
      <c r="O37" s="4"/>
      <c r="P37" s="4"/>
      <c r="Q37" s="4"/>
      <c r="R37" s="4"/>
      <c r="S37" s="4"/>
      <c r="T37" s="4"/>
      <c r="U37" s="4"/>
      <c r="V37" s="4"/>
      <c r="W37" s="4"/>
      <c r="X37" s="4"/>
      <c r="Y37" s="4"/>
    </row>
    <row r="38" spans="1:25">
      <c r="A38" s="4"/>
      <c r="B38" s="4"/>
      <c r="C38" s="4"/>
      <c r="D38" s="4"/>
      <c r="E38" s="4"/>
      <c r="F38" s="4"/>
      <c r="G38" s="4"/>
      <c r="H38" s="4"/>
      <c r="I38" s="4"/>
      <c r="K38" s="4"/>
      <c r="L38" s="4"/>
      <c r="M38" s="4"/>
      <c r="N38" s="4"/>
      <c r="O38" s="4"/>
      <c r="P38" s="4"/>
      <c r="Q38" s="4"/>
      <c r="R38" s="4"/>
      <c r="S38" s="4"/>
      <c r="T38" s="4"/>
      <c r="U38" s="4"/>
      <c r="V38" s="4"/>
      <c r="W38" s="4"/>
      <c r="X38" s="4"/>
      <c r="Y38" s="4"/>
    </row>
    <row r="39" spans="1:25">
      <c r="A39" s="4"/>
      <c r="B39" s="4"/>
      <c r="C39" s="4"/>
      <c r="D39" s="4"/>
      <c r="E39" s="4"/>
      <c r="F39" s="4"/>
      <c r="G39" s="4"/>
      <c r="H39" s="4"/>
      <c r="I39" s="4"/>
      <c r="K39" s="4"/>
      <c r="L39" s="4"/>
      <c r="M39" s="4"/>
      <c r="N39" s="4"/>
      <c r="O39" s="4"/>
      <c r="P39" s="4"/>
      <c r="Q39" s="4"/>
      <c r="R39" s="4"/>
      <c r="S39" s="4"/>
      <c r="T39" s="4"/>
      <c r="U39" s="4"/>
      <c r="V39" s="4"/>
      <c r="W39" s="4"/>
      <c r="X39" s="4"/>
      <c r="Y39" s="4"/>
    </row>
    <row r="40" spans="1:25">
      <c r="A40" s="4"/>
      <c r="B40" s="4"/>
      <c r="C40" s="4"/>
      <c r="D40" s="4"/>
      <c r="E40" s="4"/>
      <c r="F40" s="4"/>
      <c r="G40" s="4"/>
      <c r="H40" s="4"/>
      <c r="I40" s="4"/>
      <c r="K40" s="4"/>
      <c r="L40" s="4"/>
      <c r="M40" s="4"/>
      <c r="N40" s="4"/>
      <c r="O40" s="4"/>
      <c r="P40" s="4"/>
      <c r="Q40" s="4"/>
      <c r="R40" s="4"/>
      <c r="S40" s="4"/>
      <c r="T40" s="4"/>
      <c r="U40" s="4"/>
      <c r="V40" s="4"/>
      <c r="W40" s="4"/>
      <c r="X40" s="4"/>
      <c r="Y40" s="4"/>
    </row>
    <row r="41" spans="1:25">
      <c r="A41" s="4"/>
      <c r="B41" s="4"/>
      <c r="C41" s="4"/>
      <c r="D41" s="4"/>
      <c r="E41" s="4"/>
      <c r="F41" s="4"/>
      <c r="G41" s="4"/>
      <c r="H41" s="4"/>
      <c r="I41" s="4"/>
      <c r="K41" s="4"/>
      <c r="L41" s="4"/>
      <c r="M41" s="4"/>
      <c r="N41" s="4"/>
      <c r="O41" s="4"/>
      <c r="P41" s="4"/>
      <c r="Q41" s="4"/>
      <c r="R41" s="4"/>
      <c r="S41" s="4"/>
      <c r="T41" s="4"/>
      <c r="U41" s="4"/>
      <c r="V41" s="4"/>
      <c r="W41" s="4"/>
      <c r="X41" s="4"/>
      <c r="Y41" s="4"/>
    </row>
    <row r="42" spans="1:25">
      <c r="A42" s="4"/>
      <c r="B42" s="4"/>
      <c r="C42" s="4"/>
      <c r="D42" s="4"/>
      <c r="E42" s="4"/>
      <c r="F42" s="4"/>
      <c r="G42" s="4"/>
      <c r="H42" s="4"/>
      <c r="I42" s="4"/>
      <c r="K42" s="4"/>
      <c r="L42" s="4"/>
      <c r="M42" s="4"/>
      <c r="N42" s="4"/>
      <c r="O42" s="4"/>
      <c r="P42" s="4"/>
      <c r="Q42" s="4"/>
      <c r="R42" s="4"/>
      <c r="S42" s="4"/>
      <c r="T42" s="4"/>
      <c r="U42" s="4"/>
      <c r="V42" s="4"/>
      <c r="W42" s="4"/>
      <c r="X42" s="4"/>
      <c r="Y42" s="4"/>
    </row>
    <row r="43" spans="1:25">
      <c r="A43" s="4"/>
      <c r="B43" s="4"/>
      <c r="C43" s="4"/>
      <c r="D43" s="4"/>
      <c r="E43" s="4"/>
      <c r="F43" s="4"/>
      <c r="G43" s="4"/>
      <c r="H43" s="4"/>
      <c r="I43" s="4"/>
      <c r="K43" s="4"/>
      <c r="L43" s="4"/>
      <c r="M43" s="4"/>
      <c r="N43" s="4"/>
      <c r="O43" s="4"/>
      <c r="P43" s="4"/>
      <c r="Q43" s="4"/>
      <c r="R43" s="4"/>
      <c r="S43" s="4"/>
      <c r="T43" s="4"/>
      <c r="U43" s="4"/>
      <c r="V43" s="4"/>
      <c r="W43" s="4"/>
      <c r="X43" s="4"/>
      <c r="Y43" s="4"/>
    </row>
    <row r="44" spans="1:25">
      <c r="A44" s="4"/>
      <c r="B44" s="4"/>
      <c r="C44" s="4"/>
      <c r="D44" s="4"/>
      <c r="E44" s="4"/>
      <c r="F44" s="4"/>
      <c r="G44" s="4"/>
      <c r="H44" s="4"/>
      <c r="I44" s="4"/>
      <c r="K44" s="4"/>
      <c r="L44" s="4"/>
      <c r="M44" s="4"/>
      <c r="N44" s="4"/>
      <c r="O44" s="4"/>
      <c r="P44" s="4"/>
      <c r="Q44" s="4"/>
      <c r="R44" s="4"/>
      <c r="S44" s="4"/>
      <c r="T44" s="4"/>
      <c r="U44" s="4"/>
      <c r="V44" s="4"/>
      <c r="W44" s="4"/>
      <c r="X44" s="4"/>
      <c r="Y44" s="4"/>
    </row>
  </sheetData>
  <mergeCells count="254">
    <mergeCell ref="T1:W1"/>
    <mergeCell ref="A2:B2"/>
    <mergeCell ref="E2:E3"/>
    <mergeCell ref="F2:G2"/>
    <mergeCell ref="H2:I2"/>
    <mergeCell ref="J2:K2"/>
    <mergeCell ref="O2:S2"/>
    <mergeCell ref="T2:W2"/>
    <mergeCell ref="J3:K3"/>
    <mergeCell ref="O3:S3"/>
    <mergeCell ref="A1:B1"/>
    <mergeCell ref="D1:D2"/>
    <mergeCell ref="F1:G1"/>
    <mergeCell ref="H1:I1"/>
    <mergeCell ref="J1:K1"/>
    <mergeCell ref="O1:S1"/>
    <mergeCell ref="T3:W3"/>
    <mergeCell ref="E8:E9"/>
    <mergeCell ref="F8:F9"/>
    <mergeCell ref="G8:G9"/>
    <mergeCell ref="H8:H9"/>
    <mergeCell ref="I8:I9"/>
    <mergeCell ref="J8:J9"/>
    <mergeCell ref="N6:N7"/>
    <mergeCell ref="O6:O7"/>
    <mergeCell ref="P6:P7"/>
    <mergeCell ref="L8:L9"/>
    <mergeCell ref="M8:M9"/>
    <mergeCell ref="N8:N9"/>
    <mergeCell ref="O8:O9"/>
    <mergeCell ref="P8:P9"/>
    <mergeCell ref="K8:K9"/>
    <mergeCell ref="E6:E7"/>
    <mergeCell ref="F6:F7"/>
    <mergeCell ref="G6:G7"/>
    <mergeCell ref="H6:H7"/>
    <mergeCell ref="I6:I7"/>
    <mergeCell ref="J6:J7"/>
    <mergeCell ref="K6:K7"/>
    <mergeCell ref="L6:L7"/>
    <mergeCell ref="M6:M7"/>
    <mergeCell ref="T6:T7"/>
    <mergeCell ref="U6:U7"/>
    <mergeCell ref="V6:V7"/>
    <mergeCell ref="W6:W7"/>
    <mergeCell ref="Q6:Q7"/>
    <mergeCell ref="R6:R7"/>
    <mergeCell ref="S6:S7"/>
    <mergeCell ref="W10:W11"/>
    <mergeCell ref="L10:L11"/>
    <mergeCell ref="M10:M11"/>
    <mergeCell ref="N10:N11"/>
    <mergeCell ref="O10:O11"/>
    <mergeCell ref="P10:P11"/>
    <mergeCell ref="Q10:Q11"/>
    <mergeCell ref="W8:W9"/>
    <mergeCell ref="Q8:Q9"/>
    <mergeCell ref="R8:R9"/>
    <mergeCell ref="S8:S9"/>
    <mergeCell ref="T8:T9"/>
    <mergeCell ref="U8:U9"/>
    <mergeCell ref="V8:V9"/>
    <mergeCell ref="S10:S11"/>
    <mergeCell ref="T10:T11"/>
    <mergeCell ref="U10:U11"/>
    <mergeCell ref="V10:V11"/>
    <mergeCell ref="A10:A11"/>
    <mergeCell ref="B10:B11"/>
    <mergeCell ref="E10:E11"/>
    <mergeCell ref="F10:F11"/>
    <mergeCell ref="G10:G11"/>
    <mergeCell ref="H10:H11"/>
    <mergeCell ref="I10:I11"/>
    <mergeCell ref="J10:J11"/>
    <mergeCell ref="K10:K11"/>
    <mergeCell ref="O12:O13"/>
    <mergeCell ref="P12:P13"/>
    <mergeCell ref="E12:E13"/>
    <mergeCell ref="F12:F13"/>
    <mergeCell ref="G12:G13"/>
    <mergeCell ref="H12:H13"/>
    <mergeCell ref="I12:I13"/>
    <mergeCell ref="J12:J13"/>
    <mergeCell ref="R10:R11"/>
    <mergeCell ref="N14:N15"/>
    <mergeCell ref="O14:O15"/>
    <mergeCell ref="P14:P15"/>
    <mergeCell ref="K16:K17"/>
    <mergeCell ref="W12:W13"/>
    <mergeCell ref="E14:E15"/>
    <mergeCell ref="F14:F15"/>
    <mergeCell ref="G14:G15"/>
    <mergeCell ref="H14:H15"/>
    <mergeCell ref="I14:I15"/>
    <mergeCell ref="J14:J15"/>
    <mergeCell ref="K14:K15"/>
    <mergeCell ref="L14:L15"/>
    <mergeCell ref="M14:M15"/>
    <mergeCell ref="Q12:Q13"/>
    <mergeCell ref="R12:R13"/>
    <mergeCell ref="S12:S13"/>
    <mergeCell ref="T12:T13"/>
    <mergeCell ref="U12:U13"/>
    <mergeCell ref="V12:V13"/>
    <mergeCell ref="K12:K13"/>
    <mergeCell ref="L12:L13"/>
    <mergeCell ref="M12:M13"/>
    <mergeCell ref="N12:N13"/>
    <mergeCell ref="L16:L17"/>
    <mergeCell ref="M16:M17"/>
    <mergeCell ref="N16:N17"/>
    <mergeCell ref="O16:O17"/>
    <mergeCell ref="P16:P17"/>
    <mergeCell ref="E16:E17"/>
    <mergeCell ref="F16:F17"/>
    <mergeCell ref="G16:G17"/>
    <mergeCell ref="H16:H17"/>
    <mergeCell ref="I16:I17"/>
    <mergeCell ref="J16:J17"/>
    <mergeCell ref="T14:T15"/>
    <mergeCell ref="U14:U15"/>
    <mergeCell ref="V14:V15"/>
    <mergeCell ref="W14:W15"/>
    <mergeCell ref="Q14:Q15"/>
    <mergeCell ref="R14:R15"/>
    <mergeCell ref="S14:S15"/>
    <mergeCell ref="W16:W17"/>
    <mergeCell ref="Q16:Q17"/>
    <mergeCell ref="R16:R17"/>
    <mergeCell ref="S16:S17"/>
    <mergeCell ref="T16:T17"/>
    <mergeCell ref="U16:U17"/>
    <mergeCell ref="V16:V17"/>
    <mergeCell ref="E20:E21"/>
    <mergeCell ref="F20:F21"/>
    <mergeCell ref="G20:G21"/>
    <mergeCell ref="H20:H21"/>
    <mergeCell ref="I20:I21"/>
    <mergeCell ref="J20:J21"/>
    <mergeCell ref="N18:N19"/>
    <mergeCell ref="O18:O19"/>
    <mergeCell ref="P18:P19"/>
    <mergeCell ref="L20:L21"/>
    <mergeCell ref="M20:M21"/>
    <mergeCell ref="N20:N21"/>
    <mergeCell ref="O20:O21"/>
    <mergeCell ref="P20:P21"/>
    <mergeCell ref="K20:K21"/>
    <mergeCell ref="E18:E19"/>
    <mergeCell ref="F18:F19"/>
    <mergeCell ref="G18:G19"/>
    <mergeCell ref="H18:H19"/>
    <mergeCell ref="I18:I19"/>
    <mergeCell ref="J18:J19"/>
    <mergeCell ref="K18:K19"/>
    <mergeCell ref="L18:L19"/>
    <mergeCell ref="M18:M19"/>
    <mergeCell ref="T18:T19"/>
    <mergeCell ref="U18:U19"/>
    <mergeCell ref="V18:V19"/>
    <mergeCell ref="W18:W19"/>
    <mergeCell ref="Q18:Q19"/>
    <mergeCell ref="R18:R19"/>
    <mergeCell ref="S18:S19"/>
    <mergeCell ref="W22:W23"/>
    <mergeCell ref="L22:L23"/>
    <mergeCell ref="M22:M23"/>
    <mergeCell ref="N22:N23"/>
    <mergeCell ref="O22:O23"/>
    <mergeCell ref="P22:P23"/>
    <mergeCell ref="Q22:Q23"/>
    <mergeCell ref="W20:W21"/>
    <mergeCell ref="Q20:Q21"/>
    <mergeCell ref="R20:R21"/>
    <mergeCell ref="S20:S21"/>
    <mergeCell ref="T20:T21"/>
    <mergeCell ref="U20:U21"/>
    <mergeCell ref="V20:V21"/>
    <mergeCell ref="A22:A23"/>
    <mergeCell ref="B22:B23"/>
    <mergeCell ref="E22:E23"/>
    <mergeCell ref="F22:F23"/>
    <mergeCell ref="G22:G23"/>
    <mergeCell ref="H22:H23"/>
    <mergeCell ref="I22:I23"/>
    <mergeCell ref="J22:J23"/>
    <mergeCell ref="K22:K23"/>
    <mergeCell ref="G24:G25"/>
    <mergeCell ref="H24:H25"/>
    <mergeCell ref="I24:I25"/>
    <mergeCell ref="J24:J25"/>
    <mergeCell ref="R22:R23"/>
    <mergeCell ref="S22:S23"/>
    <mergeCell ref="T22:T23"/>
    <mergeCell ref="U22:U23"/>
    <mergeCell ref="V22:V23"/>
    <mergeCell ref="W24:W25"/>
    <mergeCell ref="E26:E27"/>
    <mergeCell ref="F26:F27"/>
    <mergeCell ref="G26:G27"/>
    <mergeCell ref="H26:H27"/>
    <mergeCell ref="I26:I27"/>
    <mergeCell ref="J26:J27"/>
    <mergeCell ref="K26:K27"/>
    <mergeCell ref="L26:L27"/>
    <mergeCell ref="M26:M27"/>
    <mergeCell ref="Q24:Q25"/>
    <mergeCell ref="R24:R25"/>
    <mergeCell ref="S24:S25"/>
    <mergeCell ref="T24:T25"/>
    <mergeCell ref="U24:U25"/>
    <mergeCell ref="V24:V25"/>
    <mergeCell ref="K24:K25"/>
    <mergeCell ref="L24:L25"/>
    <mergeCell ref="M24:M25"/>
    <mergeCell ref="N24:N25"/>
    <mergeCell ref="O24:O25"/>
    <mergeCell ref="P24:P25"/>
    <mergeCell ref="E24:E25"/>
    <mergeCell ref="F24:F25"/>
    <mergeCell ref="W26:W27"/>
    <mergeCell ref="A28:A29"/>
    <mergeCell ref="B28:B29"/>
    <mergeCell ref="E28:E29"/>
    <mergeCell ref="F28:F29"/>
    <mergeCell ref="G28:G29"/>
    <mergeCell ref="H28:H29"/>
    <mergeCell ref="N26:N27"/>
    <mergeCell ref="O26:O27"/>
    <mergeCell ref="P26:P27"/>
    <mergeCell ref="Q26:Q27"/>
    <mergeCell ref="R26:R27"/>
    <mergeCell ref="S26:S27"/>
    <mergeCell ref="I28:I29"/>
    <mergeCell ref="J28:J29"/>
    <mergeCell ref="K28:K29"/>
    <mergeCell ref="L28:L29"/>
    <mergeCell ref="M28:M29"/>
    <mergeCell ref="N28:N29"/>
    <mergeCell ref="T26:T27"/>
    <mergeCell ref="U26:U27"/>
    <mergeCell ref="V26:V27"/>
    <mergeCell ref="U28:U29"/>
    <mergeCell ref="V28:V29"/>
    <mergeCell ref="W28:W29"/>
    <mergeCell ref="O30:W30"/>
    <mergeCell ref="O31:W31"/>
    <mergeCell ref="O32:W32"/>
    <mergeCell ref="O28:O29"/>
    <mergeCell ref="P28:P29"/>
    <mergeCell ref="Q28:Q29"/>
    <mergeCell ref="R28:R29"/>
    <mergeCell ref="S28:S29"/>
    <mergeCell ref="T28:T29"/>
  </mergeCells>
  <phoneticPr fontId="107" type="noConversion"/>
  <conditionalFormatting sqref="O6:O7 O24:O25">
    <cfRule type="expression" dxfId="107" priority="27">
      <formula>N6&lt;30%</formula>
    </cfRule>
  </conditionalFormatting>
  <conditionalFormatting sqref="O6:P7 O24:P25">
    <cfRule type="expression" dxfId="106" priority="26">
      <formula>AND($N6&gt;=30%,N6&lt;70%)</formula>
    </cfRule>
  </conditionalFormatting>
  <conditionalFormatting sqref="O6:T7 O24:T25">
    <cfRule type="expression" dxfId="105" priority="25">
      <formula>$N6&gt;=70%</formula>
    </cfRule>
  </conditionalFormatting>
  <conditionalFormatting sqref="Q6:Q7 Q24:Q25">
    <cfRule type="expression" dxfId="104" priority="24">
      <formula>AND($N6&gt;=40%,$N6&lt;70%)</formula>
    </cfRule>
  </conditionalFormatting>
  <conditionalFormatting sqref="R6:R7 R24:R25">
    <cfRule type="expression" dxfId="103" priority="23">
      <formula>AND($N6&gt;=50%,$N6&lt;70%)</formula>
    </cfRule>
  </conditionalFormatting>
  <conditionalFormatting sqref="S6:S7 S24:S25">
    <cfRule type="expression" dxfId="102" priority="22">
      <formula>AND($N6&gt;=60%,$N6&lt;70%)</formula>
    </cfRule>
  </conditionalFormatting>
  <conditionalFormatting sqref="U6:U7 U24:U25">
    <cfRule type="expression" dxfId="101" priority="21">
      <formula>$N6&gt;=80%</formula>
    </cfRule>
  </conditionalFormatting>
  <conditionalFormatting sqref="V6:V7 V24:V25">
    <cfRule type="expression" dxfId="100" priority="20">
      <formula>$N6&gt;=90%</formula>
    </cfRule>
  </conditionalFormatting>
  <conditionalFormatting sqref="W6:W7 W24:W25">
    <cfRule type="expression" dxfId="99" priority="19">
      <formula>$N6&gt;=100%</formula>
    </cfRule>
  </conditionalFormatting>
  <conditionalFormatting sqref="O8:O19 O26:O29">
    <cfRule type="expression" dxfId="98" priority="18">
      <formula>N8&lt;30%</formula>
    </cfRule>
  </conditionalFormatting>
  <conditionalFormatting sqref="O8:P19 O26:P29">
    <cfRule type="expression" dxfId="97" priority="17">
      <formula>AND($N8&gt;=30%,N8&lt;70%)</formula>
    </cfRule>
  </conditionalFormatting>
  <conditionalFormatting sqref="O8:T19 O26:T29">
    <cfRule type="expression" dxfId="96" priority="16">
      <formula>$N8&gt;=70%</formula>
    </cfRule>
  </conditionalFormatting>
  <conditionalFormatting sqref="Q8:Q19 Q26:Q29">
    <cfRule type="expression" dxfId="95" priority="15">
      <formula>AND($N8&gt;=40%,$N8&lt;70%)</formula>
    </cfRule>
  </conditionalFormatting>
  <conditionalFormatting sqref="R8:R19 R26:R29">
    <cfRule type="expression" dxfId="94" priority="14">
      <formula>AND($N8&gt;=50%,$N8&lt;70%)</formula>
    </cfRule>
  </conditionalFormatting>
  <conditionalFormatting sqref="S8:S19 S26:S29">
    <cfRule type="expression" dxfId="93" priority="13">
      <formula>AND($N8&gt;=60%,$N8&lt;70%)</formula>
    </cfRule>
  </conditionalFormatting>
  <conditionalFormatting sqref="U8:U19 U26:U29">
    <cfRule type="expression" dxfId="92" priority="12">
      <formula>$N8&gt;=80%</formula>
    </cfRule>
  </conditionalFormatting>
  <conditionalFormatting sqref="V8:V19 V26:V29">
    <cfRule type="expression" dxfId="91" priority="11">
      <formula>$N8&gt;=90%</formula>
    </cfRule>
  </conditionalFormatting>
  <conditionalFormatting sqref="W8:W19 W26:W29">
    <cfRule type="expression" dxfId="90" priority="10">
      <formula>$N8&gt;=100%</formula>
    </cfRule>
  </conditionalFormatting>
  <conditionalFormatting sqref="O20:O23">
    <cfRule type="expression" dxfId="89" priority="9">
      <formula>N20&lt;30%</formula>
    </cfRule>
  </conditionalFormatting>
  <conditionalFormatting sqref="O20:P23">
    <cfRule type="expression" dxfId="88" priority="8">
      <formula>AND($N20&gt;=30%,N20&lt;70%)</formula>
    </cfRule>
  </conditionalFormatting>
  <conditionalFormatting sqref="O20:T23">
    <cfRule type="expression" dxfId="87" priority="7">
      <formula>$N20&gt;=70%</formula>
    </cfRule>
  </conditionalFormatting>
  <conditionalFormatting sqref="Q20:Q23">
    <cfRule type="expression" dxfId="86" priority="6">
      <formula>AND($N20&gt;=40%,$N20&lt;70%)</formula>
    </cfRule>
  </conditionalFormatting>
  <conditionalFormatting sqref="R20:R23">
    <cfRule type="expression" dxfId="85" priority="5">
      <formula>AND($N20&gt;=50%,$N20&lt;70%)</formula>
    </cfRule>
  </conditionalFormatting>
  <conditionalFormatting sqref="S20:S23">
    <cfRule type="expression" dxfId="84" priority="4">
      <formula>AND($N20&gt;=60%,$N20&lt;70%)</formula>
    </cfRule>
  </conditionalFormatting>
  <conditionalFormatting sqref="U20:U23">
    <cfRule type="expression" dxfId="83" priority="3">
      <formula>$N20&gt;=80%</formula>
    </cfRule>
  </conditionalFormatting>
  <conditionalFormatting sqref="V20:V23">
    <cfRule type="expression" dxfId="82" priority="2">
      <formula>$N20&gt;=90%</formula>
    </cfRule>
  </conditionalFormatting>
  <conditionalFormatting sqref="W20:W23">
    <cfRule type="expression" dxfId="81" priority="1">
      <formula>$N20&gt;=100%</formula>
    </cfRule>
  </conditionalFormatting>
  <printOptions horizontalCentered="1"/>
  <pageMargins left="0" right="0" top="0.25" bottom="0.61" header="0.24" footer="0.24"/>
  <pageSetup scale="66" orientation="landscape" r:id="rId1"/>
  <headerFooter alignWithMargins="0">
    <oddFooter xml:space="preserve">&amp;L&amp;"Arial,Bold"&amp;A&amp;R&amp;8Page &amp;P of &amp;N
Printed: &amp;D-&amp;T&amp;10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Y44"/>
  <sheetViews>
    <sheetView view="pageBreakPreview" topLeftCell="A10" zoomScaleNormal="100" zoomScaleSheetLayoutView="50" workbookViewId="0">
      <selection activeCell="D14" sqref="D14"/>
    </sheetView>
  </sheetViews>
  <sheetFormatPr defaultRowHeight="12.5"/>
  <cols>
    <col min="1" max="1" width="46.7265625" customWidth="1"/>
    <col min="2" max="2" width="37.453125" customWidth="1"/>
    <col min="3" max="3" width="13.26953125" customWidth="1"/>
    <col min="4" max="4" width="13.81640625" customWidth="1"/>
    <col min="6" max="7" width="5.1796875" customWidth="1"/>
    <col min="8" max="9" width="4.81640625" customWidth="1"/>
    <col min="10" max="10" width="4.81640625" style="55" customWidth="1"/>
    <col min="11" max="11" width="4.453125" customWidth="1"/>
    <col min="12" max="12" width="11.1796875" customWidth="1"/>
    <col min="15" max="15" width="4.453125" customWidth="1"/>
    <col min="16" max="16" width="3.453125" customWidth="1"/>
    <col min="17" max="17" width="3" customWidth="1"/>
    <col min="18" max="18" width="3.1796875" customWidth="1"/>
    <col min="19" max="19" width="3.453125" customWidth="1"/>
    <col min="20" max="20" width="3.54296875" customWidth="1"/>
    <col min="21" max="21" width="2.81640625" customWidth="1"/>
    <col min="22" max="22" width="3.26953125" customWidth="1"/>
    <col min="23" max="23" width="2.81640625" customWidth="1"/>
  </cols>
  <sheetData>
    <row r="1" spans="1:25" ht="30.75" customHeight="1">
      <c r="A1" s="1451" t="s">
        <v>1086</v>
      </c>
      <c r="B1" s="1451"/>
      <c r="D1" s="1301" t="s">
        <v>47</v>
      </c>
      <c r="E1" s="214"/>
      <c r="F1" s="1359" t="s">
        <v>872</v>
      </c>
      <c r="G1" s="1360"/>
      <c r="H1" s="1359" t="s">
        <v>873</v>
      </c>
      <c r="I1" s="1360"/>
      <c r="J1" s="1473" t="s">
        <v>874</v>
      </c>
      <c r="K1" s="1474"/>
      <c r="L1" s="829" t="s">
        <v>1089</v>
      </c>
      <c r="M1" s="122"/>
      <c r="N1" s="100"/>
      <c r="O1" s="1449" t="s">
        <v>1090</v>
      </c>
      <c r="P1" s="1449"/>
      <c r="Q1" s="1449"/>
      <c r="R1" s="1449"/>
      <c r="S1" s="1449"/>
      <c r="T1" s="1449" t="s">
        <v>1091</v>
      </c>
      <c r="U1" s="1449"/>
      <c r="V1" s="1449"/>
      <c r="W1" s="1450"/>
      <c r="Y1" s="4"/>
    </row>
    <row r="2" spans="1:25" ht="38.5" customHeight="1">
      <c r="A2" s="1451" t="s">
        <v>1125</v>
      </c>
      <c r="B2" s="1451"/>
      <c r="C2" s="158"/>
      <c r="D2" s="1302"/>
      <c r="E2" s="1436"/>
      <c r="F2" s="1297" t="s">
        <v>879</v>
      </c>
      <c r="G2" s="1298"/>
      <c r="H2" s="1299" t="s">
        <v>880</v>
      </c>
      <c r="I2" s="1300"/>
      <c r="J2" s="1292" t="s">
        <v>1126</v>
      </c>
      <c r="K2" s="1470"/>
      <c r="L2" s="830" t="s">
        <v>1095</v>
      </c>
      <c r="M2" s="123"/>
      <c r="N2" s="99" t="s">
        <v>882</v>
      </c>
      <c r="O2" s="1451" t="s">
        <v>1097</v>
      </c>
      <c r="P2" s="1451"/>
      <c r="Q2" s="1451"/>
      <c r="R2" s="1451"/>
      <c r="S2" s="1451"/>
      <c r="T2" s="1451" t="s">
        <v>1098</v>
      </c>
      <c r="U2" s="1451"/>
      <c r="V2" s="1451"/>
      <c r="W2" s="1452"/>
      <c r="Y2" s="4"/>
    </row>
    <row r="3" spans="1:25" ht="26.25" customHeight="1">
      <c r="A3" s="527" t="s">
        <v>960</v>
      </c>
      <c r="B3" s="922" t="str">
        <f>CONCATENATE('Supplier Information'!B5)</f>
        <v xml:space="preserve"> </v>
      </c>
      <c r="C3" s="271" t="s">
        <v>51</v>
      </c>
      <c r="D3" s="271" t="s">
        <v>52</v>
      </c>
      <c r="E3" s="1437"/>
      <c r="F3" s="168"/>
      <c r="G3" s="169"/>
      <c r="H3" s="170"/>
      <c r="I3" s="809"/>
      <c r="J3" s="1471"/>
      <c r="K3" s="1472"/>
      <c r="L3" s="830" t="s">
        <v>1099</v>
      </c>
      <c r="M3" s="831" t="s">
        <v>1100</v>
      </c>
      <c r="N3" s="99" t="s">
        <v>920</v>
      </c>
      <c r="O3" s="1451" t="s">
        <v>1102</v>
      </c>
      <c r="P3" s="1451"/>
      <c r="Q3" s="1451"/>
      <c r="R3" s="1451"/>
      <c r="S3" s="1451"/>
      <c r="T3" s="1451" t="s">
        <v>1103</v>
      </c>
      <c r="U3" s="1451"/>
      <c r="V3" s="1451"/>
      <c r="W3" s="1452"/>
      <c r="Y3" s="4"/>
    </row>
    <row r="4" spans="1:25" ht="44.25" customHeight="1">
      <c r="A4" s="340" t="s">
        <v>1104</v>
      </c>
      <c r="B4" s="340" t="s">
        <v>1105</v>
      </c>
      <c r="C4" s="322" t="s">
        <v>921</v>
      </c>
      <c r="D4" s="322" t="s">
        <v>921</v>
      </c>
      <c r="E4" s="114"/>
      <c r="F4" s="234" t="s">
        <v>893</v>
      </c>
      <c r="G4" s="155" t="s">
        <v>894</v>
      </c>
      <c r="H4" s="234" t="s">
        <v>893</v>
      </c>
      <c r="I4" s="155" t="s">
        <v>894</v>
      </c>
      <c r="J4" s="198" t="s">
        <v>1127</v>
      </c>
      <c r="K4" s="155" t="s">
        <v>1128</v>
      </c>
      <c r="L4" s="108" t="s">
        <v>1109</v>
      </c>
      <c r="M4" s="136" t="s">
        <v>1110</v>
      </c>
      <c r="N4" s="129" t="s">
        <v>1129</v>
      </c>
      <c r="O4" s="133">
        <v>0</v>
      </c>
      <c r="P4" s="247">
        <v>0.3</v>
      </c>
      <c r="Q4" s="194">
        <v>0.4</v>
      </c>
      <c r="R4" s="194">
        <v>0.5</v>
      </c>
      <c r="S4" s="194">
        <v>0.6</v>
      </c>
      <c r="T4" s="248">
        <v>0.7</v>
      </c>
      <c r="U4" s="248">
        <v>0.8</v>
      </c>
      <c r="V4" s="248">
        <v>0.9</v>
      </c>
      <c r="W4" s="249">
        <v>1</v>
      </c>
      <c r="Y4" s="4"/>
    </row>
    <row r="5" spans="1:25" ht="13">
      <c r="A5" s="323" t="s">
        <v>1130</v>
      </c>
      <c r="B5" s="262"/>
      <c r="C5" s="262"/>
      <c r="D5" s="262"/>
      <c r="E5" s="126"/>
      <c r="F5" s="125"/>
      <c r="G5" s="125"/>
      <c r="H5" s="125"/>
      <c r="I5" s="125"/>
      <c r="J5" s="125"/>
      <c r="K5" s="127"/>
      <c r="L5" s="125"/>
      <c r="M5" s="127"/>
      <c r="N5" s="125"/>
      <c r="O5" s="125"/>
      <c r="P5" s="125"/>
      <c r="Q5" s="125"/>
      <c r="R5" s="125"/>
      <c r="S5" s="125"/>
      <c r="T5" s="125"/>
      <c r="U5" s="125"/>
      <c r="V5" s="125"/>
      <c r="W5" s="127"/>
      <c r="X5" s="4"/>
      <c r="Y5" s="4"/>
    </row>
    <row r="6" spans="1:25">
      <c r="A6" s="288" t="s">
        <v>683</v>
      </c>
      <c r="B6" s="295" t="s">
        <v>684</v>
      </c>
      <c r="C6" s="302" t="s">
        <v>685</v>
      </c>
      <c r="D6" s="295" t="s">
        <v>686</v>
      </c>
      <c r="E6" s="1460" t="s">
        <v>1131</v>
      </c>
      <c r="F6" s="1462"/>
      <c r="G6" s="1462"/>
      <c r="H6" s="1462"/>
      <c r="I6" s="1462"/>
      <c r="J6" s="1462"/>
      <c r="K6" s="1458"/>
      <c r="L6" s="1462">
        <v>20</v>
      </c>
      <c r="M6" s="1458">
        <f>'Supplier Self-Audit Fill-in'!H302</f>
        <v>0</v>
      </c>
      <c r="N6" s="1467">
        <f>M6/L6</f>
        <v>0</v>
      </c>
      <c r="O6" s="1267"/>
      <c r="P6" s="1267"/>
      <c r="Q6" s="1267"/>
      <c r="R6" s="1267"/>
      <c r="S6" s="1267"/>
      <c r="T6" s="1267"/>
      <c r="U6" s="1267"/>
      <c r="V6" s="1267"/>
      <c r="W6" s="1271"/>
      <c r="X6" s="4"/>
      <c r="Y6" s="4"/>
    </row>
    <row r="7" spans="1:25">
      <c r="A7" s="295" t="s">
        <v>687</v>
      </c>
      <c r="B7" s="295" t="s">
        <v>688</v>
      </c>
      <c r="C7" s="347"/>
      <c r="D7" s="347"/>
      <c r="E7" s="1460"/>
      <c r="F7" s="1462"/>
      <c r="G7" s="1462"/>
      <c r="H7" s="1462"/>
      <c r="I7" s="1462"/>
      <c r="J7" s="1462"/>
      <c r="K7" s="1458"/>
      <c r="L7" s="1462"/>
      <c r="M7" s="1458"/>
      <c r="N7" s="1467"/>
      <c r="O7" s="1268"/>
      <c r="P7" s="1268"/>
      <c r="Q7" s="1268"/>
      <c r="R7" s="1268"/>
      <c r="S7" s="1268"/>
      <c r="T7" s="1268"/>
      <c r="U7" s="1268"/>
      <c r="V7" s="1268"/>
      <c r="W7" s="1272"/>
      <c r="X7" s="4"/>
      <c r="Y7" s="4"/>
    </row>
    <row r="8" spans="1:25">
      <c r="A8" s="295" t="s">
        <v>689</v>
      </c>
      <c r="B8" s="295" t="s">
        <v>690</v>
      </c>
      <c r="C8" s="295"/>
      <c r="D8" s="295"/>
      <c r="E8" s="1436" t="s">
        <v>1093</v>
      </c>
      <c r="F8" s="1464"/>
      <c r="G8" s="1464"/>
      <c r="H8" s="1464"/>
      <c r="I8" s="1464"/>
      <c r="J8" s="1464"/>
      <c r="K8" s="1465"/>
      <c r="L8" s="1464">
        <v>20</v>
      </c>
      <c r="M8" s="1465"/>
      <c r="N8" s="1469">
        <f>M8/L8</f>
        <v>0</v>
      </c>
      <c r="O8" s="1267"/>
      <c r="P8" s="1267"/>
      <c r="Q8" s="1267"/>
      <c r="R8" s="1267"/>
      <c r="S8" s="1267"/>
      <c r="T8" s="1267"/>
      <c r="U8" s="1267"/>
      <c r="V8" s="1267"/>
      <c r="W8" s="1271"/>
      <c r="X8" s="4"/>
      <c r="Y8" s="4"/>
    </row>
    <row r="9" spans="1:25" ht="16.5" customHeight="1">
      <c r="A9" s="295"/>
      <c r="B9" s="292" t="s">
        <v>691</v>
      </c>
      <c r="C9" s="295"/>
      <c r="D9" s="295"/>
      <c r="E9" s="1437"/>
      <c r="F9" s="1464"/>
      <c r="G9" s="1464"/>
      <c r="H9" s="1464"/>
      <c r="I9" s="1464"/>
      <c r="J9" s="1464"/>
      <c r="K9" s="1465"/>
      <c r="L9" s="1464"/>
      <c r="M9" s="1465"/>
      <c r="N9" s="1469"/>
      <c r="O9" s="1268"/>
      <c r="P9" s="1268"/>
      <c r="Q9" s="1268"/>
      <c r="R9" s="1268"/>
      <c r="S9" s="1268"/>
      <c r="T9" s="1268"/>
      <c r="U9" s="1268"/>
      <c r="V9" s="1268"/>
      <c r="W9" s="1272"/>
      <c r="X9" s="4"/>
      <c r="Y9" s="4"/>
    </row>
    <row r="10" spans="1:25" ht="40.5" customHeight="1">
      <c r="A10" s="287" t="s">
        <v>1132</v>
      </c>
      <c r="B10" s="345" t="s">
        <v>1133</v>
      </c>
      <c r="C10" s="287"/>
      <c r="D10" s="287"/>
      <c r="E10" s="114" t="s">
        <v>1106</v>
      </c>
      <c r="F10" s="196"/>
      <c r="G10" s="196"/>
      <c r="H10" s="196"/>
      <c r="I10" s="196"/>
      <c r="J10" s="196"/>
      <c r="K10" s="197"/>
      <c r="L10" s="196">
        <v>20</v>
      </c>
      <c r="M10" s="197"/>
      <c r="N10" s="954">
        <f>M10/L10</f>
        <v>0</v>
      </c>
      <c r="O10" s="563"/>
      <c r="P10" s="563"/>
      <c r="Q10" s="563"/>
      <c r="R10" s="563"/>
      <c r="S10" s="563"/>
      <c r="T10" s="563"/>
      <c r="U10" s="563"/>
      <c r="V10" s="563"/>
      <c r="W10" s="564"/>
      <c r="X10" s="4"/>
      <c r="Y10" s="4"/>
    </row>
    <row r="11" spans="1:25">
      <c r="A11" s="288" t="s">
        <v>694</v>
      </c>
      <c r="B11" s="292" t="s">
        <v>695</v>
      </c>
      <c r="C11" s="304" t="s">
        <v>696</v>
      </c>
      <c r="D11" s="292" t="s">
        <v>697</v>
      </c>
      <c r="E11" s="1460" t="s">
        <v>1131</v>
      </c>
      <c r="F11" s="1461"/>
      <c r="G11" s="1461"/>
      <c r="H11" s="1461"/>
      <c r="I11" s="1461"/>
      <c r="J11" s="1462"/>
      <c r="K11" s="1458"/>
      <c r="L11" s="1468">
        <v>30</v>
      </c>
      <c r="M11" s="1458">
        <f>'Supplier Self-Audit Fill-in'!H307</f>
        <v>0</v>
      </c>
      <c r="N11" s="1467">
        <f>M11/L11</f>
        <v>0</v>
      </c>
      <c r="O11" s="1267"/>
      <c r="P11" s="1267"/>
      <c r="Q11" s="1267"/>
      <c r="R11" s="1267"/>
      <c r="S11" s="1267"/>
      <c r="T11" s="1267"/>
      <c r="U11" s="1267"/>
      <c r="V11" s="1267"/>
      <c r="W11" s="1271"/>
      <c r="X11" s="4"/>
      <c r="Y11" s="4"/>
    </row>
    <row r="12" spans="1:25">
      <c r="A12" s="292" t="s">
        <v>698</v>
      </c>
      <c r="B12" s="292" t="s">
        <v>699</v>
      </c>
      <c r="C12" s="348"/>
      <c r="D12" s="348"/>
      <c r="E12" s="1460"/>
      <c r="F12" s="1462"/>
      <c r="G12" s="1462"/>
      <c r="H12" s="1462"/>
      <c r="I12" s="1462"/>
      <c r="J12" s="1462"/>
      <c r="K12" s="1458"/>
      <c r="L12" s="1364"/>
      <c r="M12" s="1458"/>
      <c r="N12" s="1467"/>
      <c r="O12" s="1268"/>
      <c r="P12" s="1268"/>
      <c r="Q12" s="1268"/>
      <c r="R12" s="1268"/>
      <c r="S12" s="1268"/>
      <c r="T12" s="1268"/>
      <c r="U12" s="1268"/>
      <c r="V12" s="1268"/>
      <c r="W12" s="1272"/>
      <c r="X12" s="4"/>
      <c r="Y12" s="4"/>
    </row>
    <row r="13" spans="1:25" ht="27.75" customHeight="1">
      <c r="A13" s="344" t="s">
        <v>700</v>
      </c>
      <c r="B13" s="344" t="s">
        <v>701</v>
      </c>
      <c r="C13" s="349"/>
      <c r="D13" s="349"/>
      <c r="E13" s="951" t="s">
        <v>1093</v>
      </c>
      <c r="F13" s="955"/>
      <c r="G13" s="955"/>
      <c r="H13" s="955"/>
      <c r="I13" s="955"/>
      <c r="J13" s="955"/>
      <c r="K13" s="956"/>
      <c r="L13" s="958">
        <v>30</v>
      </c>
      <c r="M13" s="956"/>
      <c r="N13" s="959">
        <f>M13/L13</f>
        <v>0</v>
      </c>
      <c r="O13" s="560"/>
      <c r="P13" s="560"/>
      <c r="Q13" s="560"/>
      <c r="R13" s="560"/>
      <c r="S13" s="560"/>
      <c r="T13" s="560"/>
      <c r="U13" s="560"/>
      <c r="V13" s="560"/>
      <c r="W13" s="562"/>
      <c r="X13" s="4"/>
      <c r="Y13" s="4"/>
    </row>
    <row r="14" spans="1:25" ht="38.5">
      <c r="A14" s="287" t="s">
        <v>1134</v>
      </c>
      <c r="B14" s="346" t="s">
        <v>1135</v>
      </c>
      <c r="C14" s="350"/>
      <c r="D14" s="350"/>
      <c r="E14" s="114" t="s">
        <v>1106</v>
      </c>
      <c r="F14" s="196"/>
      <c r="G14" s="196"/>
      <c r="H14" s="196"/>
      <c r="I14" s="196"/>
      <c r="J14" s="196"/>
      <c r="K14" s="197"/>
      <c r="L14" s="195">
        <v>30</v>
      </c>
      <c r="M14" s="197"/>
      <c r="N14" s="957">
        <f>M14/L14</f>
        <v>0</v>
      </c>
      <c r="O14" s="563"/>
      <c r="P14" s="563"/>
      <c r="Q14" s="563"/>
      <c r="R14" s="563"/>
      <c r="S14" s="563"/>
      <c r="T14" s="563"/>
      <c r="U14" s="563"/>
      <c r="V14" s="563"/>
      <c r="W14" s="564"/>
      <c r="X14" s="4"/>
      <c r="Y14" s="4"/>
    </row>
    <row r="15" spans="1:25">
      <c r="A15" s="295" t="s">
        <v>704</v>
      </c>
      <c r="B15" s="292" t="s">
        <v>705</v>
      </c>
      <c r="C15" s="304" t="s">
        <v>706</v>
      </c>
      <c r="D15" s="292" t="s">
        <v>697</v>
      </c>
      <c r="E15" s="1460" t="s">
        <v>1131</v>
      </c>
      <c r="F15" s="1461"/>
      <c r="G15" s="1461"/>
      <c r="H15" s="1461"/>
      <c r="I15" s="1461"/>
      <c r="J15" s="1462"/>
      <c r="K15" s="1458"/>
      <c r="L15" s="1468">
        <v>10</v>
      </c>
      <c r="M15" s="1458">
        <f>'Supplier Self-Audit Fill-in'!H311</f>
        <v>0</v>
      </c>
      <c r="N15" s="1467">
        <f>M15/L15</f>
        <v>0</v>
      </c>
      <c r="O15" s="1267"/>
      <c r="P15" s="1267"/>
      <c r="Q15" s="1267"/>
      <c r="R15" s="1267"/>
      <c r="S15" s="1267"/>
      <c r="T15" s="1267"/>
      <c r="U15" s="1267"/>
      <c r="V15" s="1267"/>
      <c r="W15" s="1271"/>
      <c r="X15" s="4"/>
      <c r="Y15" s="4"/>
    </row>
    <row r="16" spans="1:25">
      <c r="A16" s="295" t="s">
        <v>707</v>
      </c>
      <c r="B16" s="292" t="s">
        <v>708</v>
      </c>
      <c r="C16" s="305"/>
      <c r="D16" s="305"/>
      <c r="E16" s="1460"/>
      <c r="F16" s="1462"/>
      <c r="G16" s="1462"/>
      <c r="H16" s="1462"/>
      <c r="I16" s="1462"/>
      <c r="J16" s="1462"/>
      <c r="K16" s="1458"/>
      <c r="L16" s="1364"/>
      <c r="M16" s="1458"/>
      <c r="N16" s="1467"/>
      <c r="O16" s="1268"/>
      <c r="P16" s="1268"/>
      <c r="Q16" s="1268"/>
      <c r="R16" s="1268"/>
      <c r="S16" s="1268"/>
      <c r="T16" s="1268"/>
      <c r="U16" s="1268"/>
      <c r="V16" s="1268"/>
      <c r="W16" s="1272"/>
      <c r="X16" s="4"/>
      <c r="Y16" s="4"/>
    </row>
    <row r="17" spans="1:25" ht="26.25" customHeight="1">
      <c r="A17" s="318" t="s">
        <v>709</v>
      </c>
      <c r="B17" s="344" t="s">
        <v>710</v>
      </c>
      <c r="C17" s="292"/>
      <c r="D17" s="292"/>
      <c r="E17" s="951" t="s">
        <v>1093</v>
      </c>
      <c r="F17" s="955"/>
      <c r="G17" s="955"/>
      <c r="H17" s="955"/>
      <c r="I17" s="955"/>
      <c r="J17" s="955"/>
      <c r="K17" s="956"/>
      <c r="L17" s="958">
        <v>10</v>
      </c>
      <c r="M17" s="956"/>
      <c r="N17" s="959">
        <f>M17/L17</f>
        <v>0</v>
      </c>
      <c r="O17" s="560"/>
      <c r="P17" s="560"/>
      <c r="Q17" s="560"/>
      <c r="R17" s="560"/>
      <c r="S17" s="560"/>
      <c r="T17" s="560"/>
      <c r="U17" s="560"/>
      <c r="V17" s="560"/>
      <c r="W17" s="562"/>
      <c r="X17" s="4"/>
      <c r="Y17" s="4"/>
    </row>
    <row r="18" spans="1:25" ht="39" customHeight="1">
      <c r="A18" s="287" t="s">
        <v>1136</v>
      </c>
      <c r="B18" s="346" t="s">
        <v>1137</v>
      </c>
      <c r="C18" s="350"/>
      <c r="D18" s="349"/>
      <c r="E18" s="951"/>
      <c r="F18" s="196"/>
      <c r="G18" s="196"/>
      <c r="H18" s="196"/>
      <c r="I18" s="196"/>
      <c r="J18" s="196"/>
      <c r="K18" s="197"/>
      <c r="L18" s="195">
        <v>10</v>
      </c>
      <c r="M18" s="197"/>
      <c r="N18" s="957">
        <f>M18/L18</f>
        <v>0</v>
      </c>
      <c r="O18" s="563"/>
      <c r="P18" s="563"/>
      <c r="Q18" s="563"/>
      <c r="R18" s="563"/>
      <c r="S18" s="563"/>
      <c r="T18" s="563"/>
      <c r="U18" s="563"/>
      <c r="V18" s="563"/>
      <c r="W18" s="564"/>
      <c r="X18" s="4"/>
      <c r="Y18" s="4"/>
    </row>
    <row r="19" spans="1:25">
      <c r="A19" s="288" t="s">
        <v>713</v>
      </c>
      <c r="B19" s="292" t="s">
        <v>714</v>
      </c>
      <c r="C19" s="304" t="s">
        <v>715</v>
      </c>
      <c r="D19" s="292" t="s">
        <v>716</v>
      </c>
      <c r="E19" s="1460" t="s">
        <v>1131</v>
      </c>
      <c r="F19" s="1461"/>
      <c r="G19" s="1461"/>
      <c r="H19" s="1461"/>
      <c r="I19" s="1461"/>
      <c r="J19" s="1462"/>
      <c r="K19" s="1458"/>
      <c r="L19" s="1468">
        <v>10</v>
      </c>
      <c r="M19" s="1458">
        <f>'Supplier Self-Audit Fill-in'!H315</f>
        <v>0</v>
      </c>
      <c r="N19" s="1467">
        <f>M19/L19</f>
        <v>0</v>
      </c>
      <c r="O19" s="1267"/>
      <c r="P19" s="1267"/>
      <c r="Q19" s="1267"/>
      <c r="R19" s="1267"/>
      <c r="S19" s="1267"/>
      <c r="T19" s="1267"/>
      <c r="U19" s="1267"/>
      <c r="V19" s="1267"/>
      <c r="W19" s="1271"/>
      <c r="X19" s="4"/>
      <c r="Y19" s="4"/>
    </row>
    <row r="20" spans="1:25" ht="13">
      <c r="A20" s="295" t="s">
        <v>717</v>
      </c>
      <c r="B20" s="307" t="s">
        <v>1138</v>
      </c>
      <c r="C20" s="305"/>
      <c r="D20" s="292"/>
      <c r="E20" s="1460"/>
      <c r="F20" s="1462"/>
      <c r="G20" s="1462"/>
      <c r="H20" s="1462"/>
      <c r="I20" s="1462"/>
      <c r="J20" s="1462"/>
      <c r="K20" s="1458"/>
      <c r="L20" s="1364"/>
      <c r="M20" s="1458"/>
      <c r="N20" s="1467"/>
      <c r="O20" s="1268"/>
      <c r="P20" s="1268"/>
      <c r="Q20" s="1268"/>
      <c r="R20" s="1268"/>
      <c r="S20" s="1268"/>
      <c r="T20" s="1268"/>
      <c r="U20" s="1268"/>
      <c r="V20" s="1268"/>
      <c r="W20" s="1272"/>
      <c r="X20" s="4"/>
      <c r="Y20" s="4"/>
    </row>
    <row r="21" spans="1:25" ht="33.75" customHeight="1">
      <c r="A21" s="318" t="s">
        <v>718</v>
      </c>
      <c r="B21" s="292"/>
      <c r="C21" s="292"/>
      <c r="D21" s="292"/>
      <c r="E21" s="951" t="s">
        <v>1093</v>
      </c>
      <c r="F21" s="955"/>
      <c r="G21" s="955"/>
      <c r="H21" s="955"/>
      <c r="I21" s="955"/>
      <c r="J21" s="955"/>
      <c r="K21" s="956"/>
      <c r="L21" s="958">
        <v>10</v>
      </c>
      <c r="M21" s="956"/>
      <c r="N21" s="959">
        <f>M21/L21</f>
        <v>0</v>
      </c>
      <c r="O21" s="560"/>
      <c r="P21" s="560"/>
      <c r="Q21" s="560"/>
      <c r="R21" s="560"/>
      <c r="S21" s="560"/>
      <c r="T21" s="560"/>
      <c r="U21" s="560"/>
      <c r="V21" s="560"/>
      <c r="W21" s="562"/>
      <c r="X21" s="4"/>
      <c r="Y21" s="4"/>
    </row>
    <row r="22" spans="1:25" ht="38.5">
      <c r="A22" s="287" t="s">
        <v>1139</v>
      </c>
      <c r="B22" s="291"/>
      <c r="C22" s="287"/>
      <c r="D22" s="287"/>
      <c r="E22" s="114" t="s">
        <v>1106</v>
      </c>
      <c r="F22" s="196"/>
      <c r="G22" s="196"/>
      <c r="H22" s="196"/>
      <c r="I22" s="196"/>
      <c r="J22" s="196"/>
      <c r="K22" s="197"/>
      <c r="L22" s="195">
        <v>10</v>
      </c>
      <c r="M22" s="197"/>
      <c r="N22" s="957">
        <f>M22/L22</f>
        <v>0</v>
      </c>
      <c r="O22" s="563"/>
      <c r="P22" s="563"/>
      <c r="Q22" s="563"/>
      <c r="R22" s="563"/>
      <c r="S22" s="563"/>
      <c r="T22" s="563"/>
      <c r="U22" s="563"/>
      <c r="V22" s="563"/>
      <c r="W22" s="564"/>
      <c r="X22" s="4"/>
      <c r="Y22" s="4"/>
    </row>
    <row r="23" spans="1:25">
      <c r="A23" s="295" t="s">
        <v>721</v>
      </c>
      <c r="B23" s="292" t="s">
        <v>722</v>
      </c>
      <c r="C23" s="302" t="s">
        <v>696</v>
      </c>
      <c r="D23" s="295" t="s">
        <v>697</v>
      </c>
      <c r="E23" s="1460" t="s">
        <v>1131</v>
      </c>
      <c r="F23" s="1462"/>
      <c r="G23" s="1461"/>
      <c r="H23" s="1462"/>
      <c r="I23" s="1461"/>
      <c r="J23" s="1462"/>
      <c r="K23" s="1458"/>
      <c r="L23" s="1364">
        <v>40</v>
      </c>
      <c r="M23" s="1458">
        <f>'Supplier Self-Audit Fill-in'!H319</f>
        <v>0</v>
      </c>
      <c r="N23" s="1459">
        <f>M23/L23</f>
        <v>0</v>
      </c>
      <c r="O23" s="1267"/>
      <c r="P23" s="1267"/>
      <c r="Q23" s="1267"/>
      <c r="R23" s="1267"/>
      <c r="S23" s="1267"/>
      <c r="T23" s="1267"/>
      <c r="U23" s="1267"/>
      <c r="V23" s="1267"/>
      <c r="W23" s="1271"/>
      <c r="X23" s="4"/>
      <c r="Y23" s="4"/>
    </row>
    <row r="24" spans="1:25">
      <c r="A24" s="295" t="s">
        <v>723</v>
      </c>
      <c r="B24" s="292" t="s">
        <v>724</v>
      </c>
      <c r="C24" s="295"/>
      <c r="D24" s="295"/>
      <c r="E24" s="1460"/>
      <c r="F24" s="1462"/>
      <c r="G24" s="1462"/>
      <c r="H24" s="1462"/>
      <c r="I24" s="1462"/>
      <c r="J24" s="1462"/>
      <c r="K24" s="1458"/>
      <c r="L24" s="1364"/>
      <c r="M24" s="1458"/>
      <c r="N24" s="1459"/>
      <c r="O24" s="1268"/>
      <c r="P24" s="1268"/>
      <c r="Q24" s="1268"/>
      <c r="R24" s="1268"/>
      <c r="S24" s="1268"/>
      <c r="T24" s="1268"/>
      <c r="U24" s="1268"/>
      <c r="V24" s="1268"/>
      <c r="W24" s="1272"/>
      <c r="X24" s="4"/>
      <c r="Y24" s="4"/>
    </row>
    <row r="25" spans="1:25">
      <c r="A25" s="295" t="s">
        <v>725</v>
      </c>
      <c r="B25" s="292" t="s">
        <v>726</v>
      </c>
      <c r="C25" s="295"/>
      <c r="D25" s="295"/>
      <c r="E25" s="1436" t="s">
        <v>1093</v>
      </c>
      <c r="F25" s="1464"/>
      <c r="G25" s="1464"/>
      <c r="H25" s="1464"/>
      <c r="I25" s="1464"/>
      <c r="J25" s="1464"/>
      <c r="K25" s="1465"/>
      <c r="L25" s="1466">
        <v>40</v>
      </c>
      <c r="M25" s="1465"/>
      <c r="N25" s="1463">
        <f>M25/L25</f>
        <v>0</v>
      </c>
      <c r="O25" s="1267"/>
      <c r="P25" s="1267"/>
      <c r="Q25" s="1267"/>
      <c r="R25" s="1267"/>
      <c r="S25" s="1267"/>
      <c r="T25" s="1267"/>
      <c r="U25" s="1267"/>
      <c r="V25" s="1267"/>
      <c r="W25" s="1271"/>
      <c r="X25" s="4"/>
      <c r="Y25" s="4"/>
    </row>
    <row r="26" spans="1:25">
      <c r="A26" s="295" t="s">
        <v>727</v>
      </c>
      <c r="B26" s="292" t="s">
        <v>728</v>
      </c>
      <c r="C26" s="295"/>
      <c r="D26" s="295"/>
      <c r="E26" s="1437"/>
      <c r="F26" s="1464"/>
      <c r="G26" s="1464"/>
      <c r="H26" s="1464"/>
      <c r="I26" s="1464"/>
      <c r="J26" s="1464"/>
      <c r="K26" s="1465"/>
      <c r="L26" s="1466"/>
      <c r="M26" s="1465"/>
      <c r="N26" s="1463"/>
      <c r="O26" s="1268"/>
      <c r="P26" s="1268"/>
      <c r="Q26" s="1268"/>
      <c r="R26" s="1268"/>
      <c r="S26" s="1268"/>
      <c r="T26" s="1268"/>
      <c r="U26" s="1268"/>
      <c r="V26" s="1268"/>
      <c r="W26" s="1272"/>
      <c r="X26" s="4"/>
      <c r="Y26" s="4"/>
    </row>
    <row r="27" spans="1:25" ht="26">
      <c r="A27" s="345" t="s">
        <v>1140</v>
      </c>
      <c r="B27" s="345" t="s">
        <v>1141</v>
      </c>
      <c r="C27" s="287"/>
      <c r="D27" s="287"/>
      <c r="E27" s="114" t="s">
        <v>1106</v>
      </c>
      <c r="F27" s="196"/>
      <c r="G27" s="196"/>
      <c r="H27" s="196"/>
      <c r="I27" s="196"/>
      <c r="J27" s="196"/>
      <c r="K27" s="197"/>
      <c r="L27" s="195">
        <v>40</v>
      </c>
      <c r="M27" s="197"/>
      <c r="N27" s="957">
        <f>M27/L27</f>
        <v>0</v>
      </c>
      <c r="O27" s="560"/>
      <c r="P27" s="560"/>
      <c r="Q27" s="560"/>
      <c r="R27" s="560"/>
      <c r="S27" s="560"/>
      <c r="T27" s="560"/>
      <c r="U27" s="560"/>
      <c r="V27" s="560"/>
      <c r="W27" s="562"/>
      <c r="X27" s="4"/>
      <c r="Y27" s="4"/>
    </row>
    <row r="28" spans="1:25">
      <c r="A28" s="295" t="s">
        <v>731</v>
      </c>
      <c r="B28" s="292" t="s">
        <v>732</v>
      </c>
      <c r="C28" s="302" t="s">
        <v>733</v>
      </c>
      <c r="D28" s="295" t="s">
        <v>734</v>
      </c>
      <c r="E28" s="1460" t="s">
        <v>1131</v>
      </c>
      <c r="F28" s="1461"/>
      <c r="G28" s="1461"/>
      <c r="H28" s="1461"/>
      <c r="I28" s="1461"/>
      <c r="J28" s="1461"/>
      <c r="K28" s="1457"/>
      <c r="L28" s="1364">
        <v>30</v>
      </c>
      <c r="M28" s="1458">
        <f>'Supplier Self-Audit Fill-in'!H324</f>
        <v>0</v>
      </c>
      <c r="N28" s="1459">
        <f>M28/L28</f>
        <v>0</v>
      </c>
      <c r="O28" s="1267"/>
      <c r="P28" s="1267"/>
      <c r="Q28" s="1267"/>
      <c r="R28" s="1267"/>
      <c r="S28" s="1267"/>
      <c r="T28" s="1267"/>
      <c r="U28" s="1267"/>
      <c r="V28" s="1267"/>
      <c r="W28" s="1271"/>
      <c r="X28" s="4"/>
      <c r="Y28" s="4"/>
    </row>
    <row r="29" spans="1:25">
      <c r="A29" s="295" t="s">
        <v>735</v>
      </c>
      <c r="B29" s="292" t="s">
        <v>736</v>
      </c>
      <c r="C29" s="295"/>
      <c r="D29" s="295"/>
      <c r="E29" s="1460"/>
      <c r="F29" s="1462"/>
      <c r="G29" s="1462"/>
      <c r="H29" s="1462"/>
      <c r="I29" s="1462"/>
      <c r="J29" s="1462"/>
      <c r="K29" s="1458"/>
      <c r="L29" s="1364"/>
      <c r="M29" s="1458"/>
      <c r="N29" s="1459"/>
      <c r="O29" s="1268"/>
      <c r="P29" s="1268"/>
      <c r="Q29" s="1268"/>
      <c r="R29" s="1268"/>
      <c r="S29" s="1268"/>
      <c r="T29" s="1268"/>
      <c r="U29" s="1268"/>
      <c r="V29" s="1268"/>
      <c r="W29" s="1272"/>
      <c r="X29" s="4"/>
      <c r="Y29" s="4"/>
    </row>
    <row r="30" spans="1:25" ht="24" customHeight="1">
      <c r="A30" s="318" t="s">
        <v>737</v>
      </c>
      <c r="B30" s="319" t="s">
        <v>738</v>
      </c>
      <c r="C30" s="295"/>
      <c r="D30" s="295"/>
      <c r="E30" s="951" t="s">
        <v>1093</v>
      </c>
      <c r="F30" s="955"/>
      <c r="G30" s="955"/>
      <c r="H30" s="955"/>
      <c r="I30" s="955"/>
      <c r="J30" s="955"/>
      <c r="K30" s="956"/>
      <c r="L30" s="958">
        <v>30</v>
      </c>
      <c r="M30" s="956"/>
      <c r="N30" s="959">
        <f>M30/L30</f>
        <v>0</v>
      </c>
      <c r="O30" s="563"/>
      <c r="P30" s="563"/>
      <c r="Q30" s="563"/>
      <c r="R30" s="563"/>
      <c r="S30" s="563"/>
      <c r="T30" s="563"/>
      <c r="U30" s="563"/>
      <c r="V30" s="563"/>
      <c r="W30" s="564"/>
      <c r="X30" s="4"/>
      <c r="Y30" s="4"/>
    </row>
    <row r="31" spans="1:25" ht="38.5">
      <c r="A31" s="287" t="s">
        <v>1142</v>
      </c>
      <c r="B31" s="345" t="s">
        <v>1143</v>
      </c>
      <c r="C31" s="287"/>
      <c r="D31" s="287"/>
      <c r="E31" s="114" t="s">
        <v>1106</v>
      </c>
      <c r="F31" s="196"/>
      <c r="G31" s="196"/>
      <c r="H31" s="196"/>
      <c r="I31" s="196"/>
      <c r="J31" s="196"/>
      <c r="K31" s="197"/>
      <c r="L31" s="195">
        <v>30</v>
      </c>
      <c r="M31" s="197"/>
      <c r="N31" s="957">
        <f>M31/L31</f>
        <v>0</v>
      </c>
      <c r="O31" s="560"/>
      <c r="P31" s="560"/>
      <c r="Q31" s="560"/>
      <c r="R31" s="560"/>
      <c r="S31" s="560"/>
      <c r="T31" s="560"/>
      <c r="U31" s="560"/>
      <c r="V31" s="560"/>
      <c r="W31" s="562"/>
      <c r="X31" s="4"/>
      <c r="Y31" s="4"/>
    </row>
    <row r="32" spans="1:25" ht="26.25" customHeight="1">
      <c r="A32" s="96"/>
      <c r="B32" s="99"/>
      <c r="C32" s="99"/>
      <c r="D32" s="99"/>
      <c r="E32" s="219" t="s">
        <v>1131</v>
      </c>
      <c r="F32" s="207">
        <f t="shared" ref="F32:K32" si="0">COUNTA(F6,F11,F15,F19,F23,F28)</f>
        <v>0</v>
      </c>
      <c r="G32" s="207">
        <f t="shared" si="0"/>
        <v>0</v>
      </c>
      <c r="H32" s="207">
        <f t="shared" si="0"/>
        <v>0</v>
      </c>
      <c r="I32" s="207">
        <f t="shared" si="0"/>
        <v>0</v>
      </c>
      <c r="J32" s="207">
        <f t="shared" si="0"/>
        <v>0</v>
      </c>
      <c r="K32" s="787">
        <f t="shared" si="0"/>
        <v>0</v>
      </c>
      <c r="L32" s="217">
        <v>140</v>
      </c>
      <c r="M32" s="218">
        <f>SUM(M6,M11,M15,M19,M23,M28)</f>
        <v>0</v>
      </c>
      <c r="N32" s="204">
        <f>M32/L32</f>
        <v>0</v>
      </c>
      <c r="O32" s="1455" t="s">
        <v>1120</v>
      </c>
      <c r="P32" s="1455"/>
      <c r="Q32" s="1455"/>
      <c r="R32" s="1455"/>
      <c r="S32" s="1455"/>
      <c r="T32" s="1455"/>
      <c r="U32" s="1455"/>
      <c r="V32" s="1455"/>
      <c r="W32" s="1456"/>
      <c r="X32" s="4"/>
      <c r="Y32" s="4"/>
    </row>
    <row r="33" spans="1:25" ht="27.75" customHeight="1">
      <c r="A33" s="96"/>
      <c r="B33" s="99"/>
      <c r="C33" s="99"/>
      <c r="D33" s="99"/>
      <c r="E33" s="951" t="s">
        <v>1093</v>
      </c>
      <c r="F33" s="914">
        <f t="shared" ref="F33:K33" si="1">COUNTA(F8,F13,F17,F21,F25,F30)</f>
        <v>0</v>
      </c>
      <c r="G33" s="914">
        <f t="shared" si="1"/>
        <v>0</v>
      </c>
      <c r="H33" s="914">
        <f t="shared" si="1"/>
        <v>0</v>
      </c>
      <c r="I33" s="914">
        <f t="shared" si="1"/>
        <v>0</v>
      </c>
      <c r="J33" s="914">
        <f t="shared" si="1"/>
        <v>0</v>
      </c>
      <c r="K33" s="802">
        <f t="shared" si="1"/>
        <v>0</v>
      </c>
      <c r="L33" s="131">
        <v>140</v>
      </c>
      <c r="M33" s="132">
        <f>SUM(M8,M13,M17,M25,M21,M30)</f>
        <v>0</v>
      </c>
      <c r="N33" s="204">
        <f>M33/L33</f>
        <v>0</v>
      </c>
      <c r="O33" s="1418" t="s">
        <v>1121</v>
      </c>
      <c r="P33" s="1418"/>
      <c r="Q33" s="1418"/>
      <c r="R33" s="1418"/>
      <c r="S33" s="1418"/>
      <c r="T33" s="1418"/>
      <c r="U33" s="1418"/>
      <c r="V33" s="1418"/>
      <c r="W33" s="1419"/>
      <c r="X33" s="4"/>
      <c r="Y33" s="4"/>
    </row>
    <row r="34" spans="1:25" ht="26">
      <c r="A34" s="98" t="s">
        <v>1144</v>
      </c>
      <c r="B34" s="99"/>
      <c r="C34" s="99"/>
      <c r="D34" s="99"/>
      <c r="E34" s="114" t="s">
        <v>1106</v>
      </c>
      <c r="F34" s="165">
        <f t="shared" ref="F34:K34" si="2">COUNTA(F10,F14,F18,F22,F27,F31)</f>
        <v>0</v>
      </c>
      <c r="G34" s="165">
        <f t="shared" si="2"/>
        <v>0</v>
      </c>
      <c r="H34" s="165">
        <f t="shared" si="2"/>
        <v>0</v>
      </c>
      <c r="I34" s="165">
        <f t="shared" si="2"/>
        <v>0</v>
      </c>
      <c r="J34" s="165">
        <f t="shared" si="2"/>
        <v>0</v>
      </c>
      <c r="K34" s="784">
        <f t="shared" si="2"/>
        <v>0</v>
      </c>
      <c r="L34" s="192">
        <v>140</v>
      </c>
      <c r="M34" s="193">
        <f>SUM(M10,M14,M18,M22,M27,M31)</f>
        <v>0</v>
      </c>
      <c r="N34" s="205">
        <f>M34/L34</f>
        <v>0</v>
      </c>
      <c r="O34" s="1420" t="s">
        <v>1123</v>
      </c>
      <c r="P34" s="1420"/>
      <c r="Q34" s="1420"/>
      <c r="R34" s="1420"/>
      <c r="S34" s="1420"/>
      <c r="T34" s="1420"/>
      <c r="U34" s="1420"/>
      <c r="V34" s="1420"/>
      <c r="W34" s="1421"/>
      <c r="X34" s="4"/>
      <c r="Y34" s="4"/>
    </row>
    <row r="35" spans="1:25">
      <c r="A35" s="1402"/>
      <c r="B35" s="1403"/>
      <c r="C35" s="1403"/>
      <c r="D35" s="1403"/>
      <c r="E35" s="1403"/>
      <c r="F35" s="1403"/>
      <c r="G35" s="1403"/>
      <c r="H35" s="1403"/>
      <c r="I35" s="1403"/>
      <c r="J35" s="1403"/>
      <c r="K35" s="1403"/>
      <c r="L35" s="1403"/>
      <c r="M35" s="1403"/>
      <c r="N35" s="1403"/>
      <c r="O35" s="1403"/>
      <c r="P35" s="1403"/>
      <c r="Q35" s="1403"/>
      <c r="R35" s="1403"/>
      <c r="S35" s="1403"/>
      <c r="T35" s="1403"/>
      <c r="U35" s="1403"/>
      <c r="V35" s="1403"/>
      <c r="W35" s="1404"/>
      <c r="X35" s="4"/>
      <c r="Y35" s="4"/>
    </row>
    <row r="36" spans="1:25">
      <c r="A36" s="1402"/>
      <c r="B36" s="1403"/>
      <c r="C36" s="1403"/>
      <c r="D36" s="1403"/>
      <c r="E36" s="1403"/>
      <c r="F36" s="1403"/>
      <c r="G36" s="1403"/>
      <c r="H36" s="1403"/>
      <c r="I36" s="1403"/>
      <c r="J36" s="1403"/>
      <c r="K36" s="1403"/>
      <c r="L36" s="1403"/>
      <c r="M36" s="1403"/>
      <c r="N36" s="1403"/>
      <c r="O36" s="1403"/>
      <c r="P36" s="1403"/>
      <c r="Q36" s="1403"/>
      <c r="R36" s="1403"/>
      <c r="S36" s="1403"/>
      <c r="T36" s="1403"/>
      <c r="U36" s="1403"/>
      <c r="V36" s="1403"/>
      <c r="W36" s="1404"/>
      <c r="X36" s="4"/>
      <c r="Y36" s="4"/>
    </row>
    <row r="37" spans="1:25">
      <c r="A37" s="1405"/>
      <c r="B37" s="1406"/>
      <c r="C37" s="1406"/>
      <c r="D37" s="1406"/>
      <c r="E37" s="1406"/>
      <c r="F37" s="1406"/>
      <c r="G37" s="1406"/>
      <c r="H37" s="1406"/>
      <c r="I37" s="1406"/>
      <c r="J37" s="1406"/>
      <c r="K37" s="1406"/>
      <c r="L37" s="1406"/>
      <c r="M37" s="1406"/>
      <c r="N37" s="1406"/>
      <c r="O37" s="1406"/>
      <c r="P37" s="1406"/>
      <c r="Q37" s="1406"/>
      <c r="R37" s="1406"/>
      <c r="S37" s="1406"/>
      <c r="T37" s="1406"/>
      <c r="U37" s="1406"/>
      <c r="V37" s="1406"/>
      <c r="W37" s="1407"/>
      <c r="X37" s="4"/>
      <c r="Y37" s="4"/>
    </row>
    <row r="38" spans="1:25">
      <c r="A38" s="4"/>
      <c r="B38" s="4"/>
      <c r="C38" s="4"/>
      <c r="D38" s="4"/>
      <c r="E38" s="4"/>
      <c r="F38" s="4"/>
      <c r="G38" s="4"/>
      <c r="H38" s="4"/>
      <c r="I38" s="4"/>
      <c r="K38" s="4"/>
      <c r="L38" s="4"/>
      <c r="M38" s="4"/>
      <c r="N38" s="4"/>
      <c r="O38" s="4"/>
      <c r="P38" s="4"/>
      <c r="Q38" s="4"/>
      <c r="R38" s="4"/>
      <c r="S38" s="4"/>
      <c r="T38" s="4"/>
      <c r="U38" s="4"/>
      <c r="V38" s="4"/>
      <c r="W38" s="4"/>
      <c r="X38" s="4"/>
      <c r="Y38" s="4"/>
    </row>
    <row r="39" spans="1:25">
      <c r="A39" s="4"/>
      <c r="B39" s="4"/>
      <c r="C39" s="4"/>
      <c r="D39" s="4"/>
      <c r="E39" s="4"/>
      <c r="F39" s="4"/>
      <c r="G39" s="4"/>
      <c r="H39" s="4"/>
      <c r="I39" s="4"/>
      <c r="K39" s="4"/>
      <c r="L39" s="4"/>
      <c r="M39" s="4"/>
      <c r="N39" s="4"/>
      <c r="O39" s="4"/>
      <c r="P39" s="4"/>
      <c r="Q39" s="4"/>
      <c r="R39" s="4"/>
      <c r="S39" s="4"/>
      <c r="T39" s="4"/>
      <c r="U39" s="4"/>
      <c r="V39" s="4"/>
      <c r="W39" s="4"/>
      <c r="X39" s="4"/>
      <c r="Y39" s="4"/>
    </row>
    <row r="40" spans="1:25">
      <c r="A40" s="4"/>
      <c r="B40" s="4"/>
      <c r="C40" s="4"/>
      <c r="D40" s="4"/>
      <c r="E40" s="4"/>
      <c r="F40" s="4"/>
      <c r="G40" s="4"/>
      <c r="H40" s="4"/>
      <c r="I40" s="4"/>
      <c r="K40" s="4"/>
      <c r="L40" s="4"/>
      <c r="M40" s="4"/>
      <c r="N40" s="4"/>
      <c r="O40" s="4"/>
      <c r="P40" s="4"/>
      <c r="Q40" s="4"/>
      <c r="R40" s="4"/>
      <c r="S40" s="4"/>
      <c r="T40" s="4"/>
      <c r="U40" s="4"/>
      <c r="V40" s="4"/>
      <c r="W40" s="4"/>
      <c r="X40" s="4"/>
      <c r="Y40" s="4"/>
    </row>
    <row r="41" spans="1:25">
      <c r="A41" s="4"/>
      <c r="B41" s="4"/>
      <c r="C41" s="4"/>
      <c r="D41" s="4"/>
      <c r="E41" s="4"/>
      <c r="F41" s="4"/>
      <c r="G41" s="4"/>
      <c r="H41" s="4"/>
      <c r="I41" s="4"/>
      <c r="K41" s="4"/>
      <c r="L41" s="4"/>
      <c r="M41" s="4"/>
      <c r="N41" s="4"/>
      <c r="O41" s="4"/>
      <c r="P41" s="4"/>
      <c r="Q41" s="4"/>
      <c r="R41" s="4"/>
      <c r="S41" s="4"/>
      <c r="T41" s="4"/>
      <c r="U41" s="4"/>
      <c r="V41" s="4"/>
      <c r="W41" s="4"/>
      <c r="X41" s="4"/>
      <c r="Y41" s="4"/>
    </row>
    <row r="42" spans="1:25">
      <c r="A42" s="4"/>
      <c r="B42" s="4"/>
      <c r="C42" s="4"/>
      <c r="D42" s="4"/>
      <c r="E42" s="4"/>
      <c r="F42" s="4"/>
      <c r="G42" s="4"/>
      <c r="H42" s="4"/>
      <c r="I42" s="4"/>
      <c r="K42" s="4"/>
      <c r="L42" s="4"/>
      <c r="M42" s="4"/>
      <c r="N42" s="4"/>
      <c r="O42" s="4"/>
      <c r="P42" s="4"/>
      <c r="Q42" s="4"/>
      <c r="R42" s="4"/>
      <c r="S42" s="4"/>
      <c r="T42" s="4"/>
      <c r="U42" s="4"/>
      <c r="V42" s="4"/>
      <c r="W42" s="4"/>
      <c r="X42" s="4"/>
      <c r="Y42" s="4"/>
    </row>
    <row r="43" spans="1:25">
      <c r="A43" s="4"/>
      <c r="B43" s="4"/>
      <c r="C43" s="4"/>
      <c r="D43" s="4"/>
      <c r="E43" s="4"/>
      <c r="F43" s="4"/>
      <c r="G43" s="4"/>
      <c r="H43" s="4"/>
      <c r="I43" s="4"/>
      <c r="K43" s="4"/>
      <c r="L43" s="4"/>
      <c r="M43" s="4"/>
      <c r="N43" s="4"/>
      <c r="O43" s="4"/>
      <c r="P43" s="4"/>
      <c r="Q43" s="4"/>
      <c r="R43" s="4"/>
      <c r="S43" s="4"/>
      <c r="T43" s="4"/>
      <c r="U43" s="4"/>
      <c r="V43" s="4"/>
      <c r="W43" s="4"/>
      <c r="X43" s="4"/>
      <c r="Y43" s="4"/>
    </row>
    <row r="44" spans="1:25">
      <c r="A44" s="4"/>
      <c r="B44" s="4"/>
      <c r="C44" s="4"/>
      <c r="D44" s="4"/>
      <c r="E44" s="4"/>
      <c r="F44" s="4"/>
      <c r="G44" s="4"/>
      <c r="H44" s="4"/>
      <c r="I44" s="4"/>
      <c r="K44" s="4"/>
      <c r="L44" s="4"/>
      <c r="M44" s="4"/>
      <c r="N44" s="4"/>
      <c r="O44" s="4"/>
      <c r="P44" s="4"/>
      <c r="Q44" s="4"/>
      <c r="R44" s="4"/>
      <c r="S44" s="4"/>
      <c r="T44" s="4"/>
      <c r="U44" s="4"/>
      <c r="V44" s="4"/>
      <c r="W44" s="4"/>
      <c r="X44" s="4"/>
      <c r="Y44" s="4"/>
    </row>
  </sheetData>
  <mergeCells count="173">
    <mergeCell ref="T1:W1"/>
    <mergeCell ref="A2:B2"/>
    <mergeCell ref="E2:E3"/>
    <mergeCell ref="F2:G2"/>
    <mergeCell ref="H2:I2"/>
    <mergeCell ref="J2:K2"/>
    <mergeCell ref="O2:S2"/>
    <mergeCell ref="T2:W2"/>
    <mergeCell ref="J3:K3"/>
    <mergeCell ref="O3:S3"/>
    <mergeCell ref="A1:B1"/>
    <mergeCell ref="D1:D2"/>
    <mergeCell ref="F1:G1"/>
    <mergeCell ref="H1:I1"/>
    <mergeCell ref="J1:K1"/>
    <mergeCell ref="O1:S1"/>
    <mergeCell ref="T3:W3"/>
    <mergeCell ref="E6:E7"/>
    <mergeCell ref="F6:F7"/>
    <mergeCell ref="G6:G7"/>
    <mergeCell ref="H6:H7"/>
    <mergeCell ref="I6:I7"/>
    <mergeCell ref="J6:J7"/>
    <mergeCell ref="K6:K7"/>
    <mergeCell ref="L6:L7"/>
    <mergeCell ref="M6:M7"/>
    <mergeCell ref="T6:T7"/>
    <mergeCell ref="U6:U7"/>
    <mergeCell ref="V6:V7"/>
    <mergeCell ref="W6:W7"/>
    <mergeCell ref="E8:E9"/>
    <mergeCell ref="F8:F9"/>
    <mergeCell ref="G8:G9"/>
    <mergeCell ref="H8:H9"/>
    <mergeCell ref="I8:I9"/>
    <mergeCell ref="J8:J9"/>
    <mergeCell ref="N6:N7"/>
    <mergeCell ref="O6:O7"/>
    <mergeCell ref="P6:P7"/>
    <mergeCell ref="Q6:Q7"/>
    <mergeCell ref="R6:R7"/>
    <mergeCell ref="S6:S7"/>
    <mergeCell ref="W8:W9"/>
    <mergeCell ref="Q8:Q9"/>
    <mergeCell ref="R8:R9"/>
    <mergeCell ref="S8:S9"/>
    <mergeCell ref="T8:T9"/>
    <mergeCell ref="U8:U9"/>
    <mergeCell ref="V8:V9"/>
    <mergeCell ref="K8:K9"/>
    <mergeCell ref="V11:V12"/>
    <mergeCell ref="W11:W12"/>
    <mergeCell ref="Q11:Q12"/>
    <mergeCell ref="R11:R12"/>
    <mergeCell ref="S11:S12"/>
    <mergeCell ref="E11:E12"/>
    <mergeCell ref="F11:F12"/>
    <mergeCell ref="G11:G12"/>
    <mergeCell ref="H11:H12"/>
    <mergeCell ref="I11:I12"/>
    <mergeCell ref="J11:J12"/>
    <mergeCell ref="K11:K12"/>
    <mergeCell ref="L11:L12"/>
    <mergeCell ref="M11:M12"/>
    <mergeCell ref="N11:N12"/>
    <mergeCell ref="O11:O12"/>
    <mergeCell ref="P11:P12"/>
    <mergeCell ref="H15:H16"/>
    <mergeCell ref="I15:I16"/>
    <mergeCell ref="J15:J16"/>
    <mergeCell ref="U23:U24"/>
    <mergeCell ref="O23:O24"/>
    <mergeCell ref="P23:P24"/>
    <mergeCell ref="L8:L9"/>
    <mergeCell ref="M8:M9"/>
    <mergeCell ref="N8:N9"/>
    <mergeCell ref="O8:O9"/>
    <mergeCell ref="P8:P9"/>
    <mergeCell ref="T11:T12"/>
    <mergeCell ref="N15:N16"/>
    <mergeCell ref="O15:O16"/>
    <mergeCell ref="P15:P16"/>
    <mergeCell ref="U11:U12"/>
    <mergeCell ref="M23:M24"/>
    <mergeCell ref="N23:N24"/>
    <mergeCell ref="W15:W16"/>
    <mergeCell ref="E19:E20"/>
    <mergeCell ref="F19:F20"/>
    <mergeCell ref="G19:G20"/>
    <mergeCell ref="H19:H20"/>
    <mergeCell ref="I19:I20"/>
    <mergeCell ref="J19:J20"/>
    <mergeCell ref="K19:K20"/>
    <mergeCell ref="L19:L20"/>
    <mergeCell ref="M19:M20"/>
    <mergeCell ref="Q15:Q16"/>
    <mergeCell ref="R15:R16"/>
    <mergeCell ref="S15:S16"/>
    <mergeCell ref="T15:T16"/>
    <mergeCell ref="U15:U16"/>
    <mergeCell ref="V15:V16"/>
    <mergeCell ref="K15:K16"/>
    <mergeCell ref="L15:L16"/>
    <mergeCell ref="M15:M16"/>
    <mergeCell ref="T19:T20"/>
    <mergeCell ref="U19:U20"/>
    <mergeCell ref="E15:E16"/>
    <mergeCell ref="F15:F16"/>
    <mergeCell ref="G15:G16"/>
    <mergeCell ref="L25:L26"/>
    <mergeCell ref="M25:M26"/>
    <mergeCell ref="V19:V20"/>
    <mergeCell ref="W19:W20"/>
    <mergeCell ref="E23:E24"/>
    <mergeCell ref="F23:F24"/>
    <mergeCell ref="G23:G24"/>
    <mergeCell ref="H23:H24"/>
    <mergeCell ref="I23:I24"/>
    <mergeCell ref="J23:J24"/>
    <mergeCell ref="N19:N20"/>
    <mergeCell ref="O19:O20"/>
    <mergeCell ref="P19:P20"/>
    <mergeCell ref="Q19:Q20"/>
    <mergeCell ref="R19:R20"/>
    <mergeCell ref="S19:S20"/>
    <mergeCell ref="W23:W24"/>
    <mergeCell ref="Q23:Q24"/>
    <mergeCell ref="R23:R24"/>
    <mergeCell ref="S23:S24"/>
    <mergeCell ref="T23:T24"/>
    <mergeCell ref="V23:V24"/>
    <mergeCell ref="K23:K24"/>
    <mergeCell ref="L23:L24"/>
    <mergeCell ref="T25:T26"/>
    <mergeCell ref="U25:U26"/>
    <mergeCell ref="V25:V26"/>
    <mergeCell ref="W25:W26"/>
    <mergeCell ref="E28:E29"/>
    <mergeCell ref="F28:F29"/>
    <mergeCell ref="G28:G29"/>
    <mergeCell ref="H28:H29"/>
    <mergeCell ref="I28:I29"/>
    <mergeCell ref="J28:J29"/>
    <mergeCell ref="N25:N26"/>
    <mergeCell ref="O25:O26"/>
    <mergeCell ref="P25:P26"/>
    <mergeCell ref="Q25:Q26"/>
    <mergeCell ref="R25:R26"/>
    <mergeCell ref="S25:S26"/>
    <mergeCell ref="W28:W29"/>
    <mergeCell ref="E25:E26"/>
    <mergeCell ref="F25:F26"/>
    <mergeCell ref="G25:G26"/>
    <mergeCell ref="H25:H26"/>
    <mergeCell ref="I25:I26"/>
    <mergeCell ref="J25:J26"/>
    <mergeCell ref="K25:K26"/>
    <mergeCell ref="O32:W32"/>
    <mergeCell ref="O33:W33"/>
    <mergeCell ref="O34:W34"/>
    <mergeCell ref="A35:W37"/>
    <mergeCell ref="Q28:Q29"/>
    <mergeCell ref="R28:R29"/>
    <mergeCell ref="S28:S29"/>
    <mergeCell ref="T28:T29"/>
    <mergeCell ref="U28:U29"/>
    <mergeCell ref="V28:V29"/>
    <mergeCell ref="K28:K29"/>
    <mergeCell ref="L28:L29"/>
    <mergeCell ref="M28:M29"/>
    <mergeCell ref="N28:N29"/>
    <mergeCell ref="O28:O29"/>
    <mergeCell ref="P28:P29"/>
  </mergeCells>
  <phoneticPr fontId="107" type="noConversion"/>
  <conditionalFormatting sqref="O6:O7 O30:O31">
    <cfRule type="expression" dxfId="80" priority="81">
      <formula>N6&lt;30%</formula>
    </cfRule>
  </conditionalFormatting>
  <conditionalFormatting sqref="O6:P7 O30:P31">
    <cfRule type="expression" dxfId="79" priority="80">
      <formula>AND($N6&gt;=30%,N6&lt;70%)</formula>
    </cfRule>
  </conditionalFormatting>
  <conditionalFormatting sqref="O6:T7 O30:T31">
    <cfRule type="expression" dxfId="78" priority="79">
      <formula>$N6&gt;=70%</formula>
    </cfRule>
  </conditionalFormatting>
  <conditionalFormatting sqref="Q6:Q7 Q30:Q31">
    <cfRule type="expression" dxfId="77" priority="78">
      <formula>AND($N6&gt;=40%,$N6&lt;70%)</formula>
    </cfRule>
  </conditionalFormatting>
  <conditionalFormatting sqref="R6:R7 R30:R31">
    <cfRule type="expression" dxfId="76" priority="77">
      <formula>AND($N6&gt;=50%,$N6&lt;70%)</formula>
    </cfRule>
  </conditionalFormatting>
  <conditionalFormatting sqref="S6:S7 S30:S31">
    <cfRule type="expression" dxfId="75" priority="76">
      <formula>AND($N6&gt;=60%,$N6&lt;70%)</formula>
    </cfRule>
  </conditionalFormatting>
  <conditionalFormatting sqref="U6:U7 U30:U31">
    <cfRule type="expression" dxfId="74" priority="75">
      <formula>$N6&gt;=80%</formula>
    </cfRule>
  </conditionalFormatting>
  <conditionalFormatting sqref="V6:V7 V30:V31">
    <cfRule type="expression" dxfId="73" priority="74">
      <formula>$N6&gt;=90%</formula>
    </cfRule>
  </conditionalFormatting>
  <conditionalFormatting sqref="W6:W7 W30:W31">
    <cfRule type="expression" dxfId="72" priority="73">
      <formula>$N6&gt;=100%</formula>
    </cfRule>
  </conditionalFormatting>
  <conditionalFormatting sqref="O8:O10 O27 O13:O14 O17:O18">
    <cfRule type="expression" dxfId="71" priority="72">
      <formula>N8&lt;30%</formula>
    </cfRule>
  </conditionalFormatting>
  <conditionalFormatting sqref="O8:P10 O27:P27 O13:P14 O17:P18">
    <cfRule type="expression" dxfId="70" priority="71">
      <formula>AND($N8&gt;=30%,N8&lt;70%)</formula>
    </cfRule>
  </conditionalFormatting>
  <conditionalFormatting sqref="O8:T10 O27:T27 O13:T14 O17:T18">
    <cfRule type="expression" dxfId="69" priority="70">
      <formula>$N8&gt;=70%</formula>
    </cfRule>
  </conditionalFormatting>
  <conditionalFormatting sqref="Q8:Q10 Q27 Q13:Q14 Q17:Q18">
    <cfRule type="expression" dxfId="68" priority="69">
      <formula>AND($N8&gt;=40%,$N8&lt;70%)</formula>
    </cfRule>
  </conditionalFormatting>
  <conditionalFormatting sqref="R8:R10 R27 R13:R14 R17:R18">
    <cfRule type="expression" dxfId="67" priority="68">
      <formula>AND($N8&gt;=50%,$N8&lt;70%)</formula>
    </cfRule>
  </conditionalFormatting>
  <conditionalFormatting sqref="S8:S10 S27 S13:S14 S17:S18">
    <cfRule type="expression" dxfId="66" priority="67">
      <formula>AND($N8&gt;=60%,$N8&lt;70%)</formula>
    </cfRule>
  </conditionalFormatting>
  <conditionalFormatting sqref="U8:U10 U27 U13:U14 U17:U18">
    <cfRule type="expression" dxfId="65" priority="66">
      <formula>$N8&gt;=80%</formula>
    </cfRule>
  </conditionalFormatting>
  <conditionalFormatting sqref="V8:V10 V27 V13:V14 V17:V18">
    <cfRule type="expression" dxfId="64" priority="65">
      <formula>$N8&gt;=90%</formula>
    </cfRule>
  </conditionalFormatting>
  <conditionalFormatting sqref="W8:W10 W27 W13:W14 W17:W18">
    <cfRule type="expression" dxfId="63" priority="64">
      <formula>$N8&gt;=100%</formula>
    </cfRule>
  </conditionalFormatting>
  <conditionalFormatting sqref="O21:O22">
    <cfRule type="expression" dxfId="62" priority="63">
      <formula>N21&lt;30%</formula>
    </cfRule>
  </conditionalFormatting>
  <conditionalFormatting sqref="O21:P22">
    <cfRule type="expression" dxfId="61" priority="62">
      <formula>AND($N21&gt;=30%,N21&lt;70%)</formula>
    </cfRule>
  </conditionalFormatting>
  <conditionalFormatting sqref="O21:T22">
    <cfRule type="expression" dxfId="60" priority="61">
      <formula>$N21&gt;=70%</formula>
    </cfRule>
  </conditionalFormatting>
  <conditionalFormatting sqref="Q21:Q22">
    <cfRule type="expression" dxfId="59" priority="60">
      <formula>AND($N21&gt;=40%,$N21&lt;70%)</formula>
    </cfRule>
  </conditionalFormatting>
  <conditionalFormatting sqref="R21:R22">
    <cfRule type="expression" dxfId="58" priority="59">
      <formula>AND($N21&gt;=50%,$N21&lt;70%)</formula>
    </cfRule>
  </conditionalFormatting>
  <conditionalFormatting sqref="S21:S22">
    <cfRule type="expression" dxfId="57" priority="58">
      <formula>AND($N21&gt;=60%,$N21&lt;70%)</formula>
    </cfRule>
  </conditionalFormatting>
  <conditionalFormatting sqref="U21:U22">
    <cfRule type="expression" dxfId="56" priority="57">
      <formula>$N21&gt;=80%</formula>
    </cfRule>
  </conditionalFormatting>
  <conditionalFormatting sqref="V21:V22">
    <cfRule type="expression" dxfId="55" priority="56">
      <formula>$N21&gt;=90%</formula>
    </cfRule>
  </conditionalFormatting>
  <conditionalFormatting sqref="W21:W22">
    <cfRule type="expression" dxfId="54" priority="55">
      <formula>$N21&gt;=100%</formula>
    </cfRule>
  </conditionalFormatting>
  <conditionalFormatting sqref="O11:O12">
    <cfRule type="expression" dxfId="53" priority="54">
      <formula>N11&lt;30%</formula>
    </cfRule>
  </conditionalFormatting>
  <conditionalFormatting sqref="O11:P12">
    <cfRule type="expression" dxfId="52" priority="53">
      <formula>AND($N11&gt;=30%,N11&lt;70%)</formula>
    </cfRule>
  </conditionalFormatting>
  <conditionalFormatting sqref="O11:T12">
    <cfRule type="expression" dxfId="51" priority="52">
      <formula>$N11&gt;=70%</formula>
    </cfRule>
  </conditionalFormatting>
  <conditionalFormatting sqref="Q11:Q12">
    <cfRule type="expression" dxfId="50" priority="51">
      <formula>AND($N11&gt;=40%,$N11&lt;70%)</formula>
    </cfRule>
  </conditionalFormatting>
  <conditionalFormatting sqref="R11:R12">
    <cfRule type="expression" dxfId="49" priority="50">
      <formula>AND($N11&gt;=50%,$N11&lt;70%)</formula>
    </cfRule>
  </conditionalFormatting>
  <conditionalFormatting sqref="S11:S12">
    <cfRule type="expression" dxfId="48" priority="49">
      <formula>AND($N11&gt;=60%,$N11&lt;70%)</formula>
    </cfRule>
  </conditionalFormatting>
  <conditionalFormatting sqref="U11:U12">
    <cfRule type="expression" dxfId="47" priority="48">
      <formula>$N11&gt;=80%</formula>
    </cfRule>
  </conditionalFormatting>
  <conditionalFormatting sqref="V11:V12">
    <cfRule type="expression" dxfId="46" priority="47">
      <formula>$N11&gt;=90%</formula>
    </cfRule>
  </conditionalFormatting>
  <conditionalFormatting sqref="W11:W12">
    <cfRule type="expression" dxfId="45" priority="46">
      <formula>$N11&gt;=100%</formula>
    </cfRule>
  </conditionalFormatting>
  <conditionalFormatting sqref="O15:O16">
    <cfRule type="expression" dxfId="44" priority="45">
      <formula>N15&lt;30%</formula>
    </cfRule>
  </conditionalFormatting>
  <conditionalFormatting sqref="O15:P16">
    <cfRule type="expression" dxfId="43" priority="44">
      <formula>AND($N15&gt;=30%,N15&lt;70%)</formula>
    </cfRule>
  </conditionalFormatting>
  <conditionalFormatting sqref="O15:T16">
    <cfRule type="expression" dxfId="42" priority="43">
      <formula>$N15&gt;=70%</formula>
    </cfRule>
  </conditionalFormatting>
  <conditionalFormatting sqref="Q15:Q16">
    <cfRule type="expression" dxfId="41" priority="42">
      <formula>AND($N15&gt;=40%,$N15&lt;70%)</formula>
    </cfRule>
  </conditionalFormatting>
  <conditionalFormatting sqref="R15:R16">
    <cfRule type="expression" dxfId="40" priority="41">
      <formula>AND($N15&gt;=50%,$N15&lt;70%)</formula>
    </cfRule>
  </conditionalFormatting>
  <conditionalFormatting sqref="S15:S16">
    <cfRule type="expression" dxfId="39" priority="40">
      <formula>AND($N15&gt;=60%,$N15&lt;70%)</formula>
    </cfRule>
  </conditionalFormatting>
  <conditionalFormatting sqref="U15:U16">
    <cfRule type="expression" dxfId="38" priority="39">
      <formula>$N15&gt;=80%</formula>
    </cfRule>
  </conditionalFormatting>
  <conditionalFormatting sqref="V15:V16">
    <cfRule type="expression" dxfId="37" priority="38">
      <formula>$N15&gt;=90%</formula>
    </cfRule>
  </conditionalFormatting>
  <conditionalFormatting sqref="W15:W16">
    <cfRule type="expression" dxfId="36" priority="37">
      <formula>$N15&gt;=100%</formula>
    </cfRule>
  </conditionalFormatting>
  <conditionalFormatting sqref="O19:O20">
    <cfRule type="expression" dxfId="35" priority="36">
      <formula>N19&lt;30%</formula>
    </cfRule>
  </conditionalFormatting>
  <conditionalFormatting sqref="O19:P20">
    <cfRule type="expression" dxfId="34" priority="35">
      <formula>AND($N19&gt;=30%,N19&lt;70%)</formula>
    </cfRule>
  </conditionalFormatting>
  <conditionalFormatting sqref="O19:T20">
    <cfRule type="expression" dxfId="33" priority="34">
      <formula>$N19&gt;=70%</formula>
    </cfRule>
  </conditionalFormatting>
  <conditionalFormatting sqref="Q19:Q20">
    <cfRule type="expression" dxfId="32" priority="33">
      <formula>AND($N19&gt;=40%,$N19&lt;70%)</formula>
    </cfRule>
  </conditionalFormatting>
  <conditionalFormatting sqref="R19:R20">
    <cfRule type="expression" dxfId="31" priority="32">
      <formula>AND($N19&gt;=50%,$N19&lt;70%)</formula>
    </cfRule>
  </conditionalFormatting>
  <conditionalFormatting sqref="S19:S20">
    <cfRule type="expression" dxfId="30" priority="31">
      <formula>AND($N19&gt;=60%,$N19&lt;70%)</formula>
    </cfRule>
  </conditionalFormatting>
  <conditionalFormatting sqref="U19:U20">
    <cfRule type="expression" dxfId="29" priority="30">
      <formula>$N19&gt;=80%</formula>
    </cfRule>
  </conditionalFormatting>
  <conditionalFormatting sqref="V19:V20">
    <cfRule type="expression" dxfId="28" priority="29">
      <formula>$N19&gt;=90%</formula>
    </cfRule>
  </conditionalFormatting>
  <conditionalFormatting sqref="W19:W20">
    <cfRule type="expression" dxfId="27" priority="28">
      <formula>$N19&gt;=100%</formula>
    </cfRule>
  </conditionalFormatting>
  <conditionalFormatting sqref="O23:O24">
    <cfRule type="expression" dxfId="26" priority="27">
      <formula>N23&lt;30%</formula>
    </cfRule>
  </conditionalFormatting>
  <conditionalFormatting sqref="O23:P24">
    <cfRule type="expression" dxfId="25" priority="26">
      <formula>AND($N23&gt;=30%,N23&lt;70%)</formula>
    </cfRule>
  </conditionalFormatting>
  <conditionalFormatting sqref="O23:T24">
    <cfRule type="expression" dxfId="24" priority="25">
      <formula>$N23&gt;=70%</formula>
    </cfRule>
  </conditionalFormatting>
  <conditionalFormatting sqref="Q23:Q24">
    <cfRule type="expression" dxfId="23" priority="24">
      <formula>AND($N23&gt;=40%,$N23&lt;70%)</formula>
    </cfRule>
  </conditionalFormatting>
  <conditionalFormatting sqref="R23:R24">
    <cfRule type="expression" dxfId="22" priority="23">
      <formula>AND($N23&gt;=50%,$N23&lt;70%)</formula>
    </cfRule>
  </conditionalFormatting>
  <conditionalFormatting sqref="S23:S24">
    <cfRule type="expression" dxfId="21" priority="22">
      <formula>AND($N23&gt;=60%,$N23&lt;70%)</formula>
    </cfRule>
  </conditionalFormatting>
  <conditionalFormatting sqref="U23:U24">
    <cfRule type="expression" dxfId="20" priority="21">
      <formula>$N23&gt;=80%</formula>
    </cfRule>
  </conditionalFormatting>
  <conditionalFormatting sqref="V23:V24">
    <cfRule type="expression" dxfId="19" priority="20">
      <formula>$N23&gt;=90%</formula>
    </cfRule>
  </conditionalFormatting>
  <conditionalFormatting sqref="W23:W24">
    <cfRule type="expression" dxfId="18" priority="19">
      <formula>$N23&gt;=100%</formula>
    </cfRule>
  </conditionalFormatting>
  <conditionalFormatting sqref="O25:O26">
    <cfRule type="expression" dxfId="17" priority="18">
      <formula>N25&lt;30%</formula>
    </cfRule>
  </conditionalFormatting>
  <conditionalFormatting sqref="O25:P26">
    <cfRule type="expression" dxfId="16" priority="17">
      <formula>AND($N25&gt;=30%,N25&lt;70%)</formula>
    </cfRule>
  </conditionalFormatting>
  <conditionalFormatting sqref="O25:T26">
    <cfRule type="expression" dxfId="15" priority="16">
      <formula>$N25&gt;=70%</formula>
    </cfRule>
  </conditionalFormatting>
  <conditionalFormatting sqref="Q25:Q26">
    <cfRule type="expression" dxfId="14" priority="15">
      <formula>AND($N25&gt;=40%,$N25&lt;70%)</formula>
    </cfRule>
  </conditionalFormatting>
  <conditionalFormatting sqref="R25:R26">
    <cfRule type="expression" dxfId="13" priority="14">
      <formula>AND($N25&gt;=50%,$N25&lt;70%)</formula>
    </cfRule>
  </conditionalFormatting>
  <conditionalFormatting sqref="S25:S26">
    <cfRule type="expression" dxfId="12" priority="13">
      <formula>AND($N25&gt;=60%,$N25&lt;70%)</formula>
    </cfRule>
  </conditionalFormatting>
  <conditionalFormatting sqref="U25:U26">
    <cfRule type="expression" dxfId="11" priority="12">
      <formula>$N25&gt;=80%</formula>
    </cfRule>
  </conditionalFormatting>
  <conditionalFormatting sqref="V25:V26">
    <cfRule type="expression" dxfId="10" priority="11">
      <formula>$N25&gt;=90%</formula>
    </cfRule>
  </conditionalFormatting>
  <conditionalFormatting sqref="W25:W26">
    <cfRule type="expression" dxfId="9" priority="10">
      <formula>$N25&gt;=100%</formula>
    </cfRule>
  </conditionalFormatting>
  <conditionalFormatting sqref="O28:O29">
    <cfRule type="expression" dxfId="8" priority="9">
      <formula>N28&lt;30%</formula>
    </cfRule>
  </conditionalFormatting>
  <conditionalFormatting sqref="O28:P29">
    <cfRule type="expression" dxfId="7" priority="8">
      <formula>AND($N28&gt;=30%,N28&lt;70%)</formula>
    </cfRule>
  </conditionalFormatting>
  <conditionalFormatting sqref="O28:T29">
    <cfRule type="expression" dxfId="6" priority="7">
      <formula>$N28&gt;=70%</formula>
    </cfRule>
  </conditionalFormatting>
  <conditionalFormatting sqref="Q28:Q29">
    <cfRule type="expression" dxfId="5" priority="6">
      <formula>AND($N28&gt;=40%,$N28&lt;70%)</formula>
    </cfRule>
  </conditionalFormatting>
  <conditionalFormatting sqref="R28:R29">
    <cfRule type="expression" dxfId="4" priority="5">
      <formula>AND($N28&gt;=50%,$N28&lt;70%)</formula>
    </cfRule>
  </conditionalFormatting>
  <conditionalFormatting sqref="S28:S29">
    <cfRule type="expression" dxfId="3" priority="4">
      <formula>AND($N28&gt;=60%,$N28&lt;70%)</formula>
    </cfRule>
  </conditionalFormatting>
  <conditionalFormatting sqref="U28:U29">
    <cfRule type="expression" dxfId="2" priority="3">
      <formula>$N28&gt;=80%</formula>
    </cfRule>
  </conditionalFormatting>
  <conditionalFormatting sqref="V28:V29">
    <cfRule type="expression" dxfId="1" priority="2">
      <formula>$N28&gt;=90%</formula>
    </cfRule>
  </conditionalFormatting>
  <conditionalFormatting sqref="W28:W29">
    <cfRule type="expression" dxfId="0" priority="1">
      <formula>$N28&gt;=100%</formula>
    </cfRule>
  </conditionalFormatting>
  <printOptions horizontalCentered="1"/>
  <pageMargins left="0" right="0" top="0.25" bottom="0.61" header="0.24" footer="0.24"/>
  <pageSetup scale="66" orientation="landscape" r:id="rId1"/>
  <headerFooter alignWithMargins="0">
    <oddFooter xml:space="preserve">&amp;L&amp;"Arial,Bold"&amp;A&amp;R&amp;8Page &amp;P of &amp;N
Printed: &amp;D-&amp;T&amp;10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V131"/>
  <sheetViews>
    <sheetView topLeftCell="A124" zoomScaleNormal="100" workbookViewId="0">
      <selection activeCell="I115" sqref="I115"/>
    </sheetView>
  </sheetViews>
  <sheetFormatPr defaultRowHeight="12.5"/>
  <sheetData>
    <row r="1" spans="1:22" ht="32.5">
      <c r="A1" s="1475" t="s">
        <v>1145</v>
      </c>
      <c r="B1" s="1475"/>
      <c r="C1" s="1475"/>
      <c r="D1" s="1475"/>
      <c r="E1" s="1475"/>
      <c r="F1" s="1475"/>
      <c r="G1" s="1475"/>
      <c r="H1" s="1475"/>
      <c r="I1" s="1475"/>
      <c r="J1" s="1475"/>
      <c r="K1" s="1475"/>
    </row>
    <row r="2" spans="1:22" ht="13.15" customHeight="1">
      <c r="L2" s="1477" t="s">
        <v>1146</v>
      </c>
      <c r="M2" s="1477"/>
      <c r="N2" s="1477"/>
      <c r="O2" s="1477"/>
      <c r="P2" s="1477"/>
      <c r="Q2" s="1477"/>
      <c r="R2" s="1477"/>
      <c r="S2" s="1477"/>
      <c r="T2" s="1477"/>
      <c r="U2" s="1477"/>
      <c r="V2" s="1477"/>
    </row>
    <row r="3" spans="1:22" ht="13.15" customHeight="1">
      <c r="L3" s="974" t="s">
        <v>1147</v>
      </c>
      <c r="M3" s="974"/>
      <c r="N3" s="974"/>
      <c r="O3" s="974"/>
      <c r="P3" s="974"/>
      <c r="Q3" s="974"/>
      <c r="R3" s="974"/>
      <c r="S3" s="974"/>
      <c r="T3" s="974"/>
      <c r="U3" s="974"/>
      <c r="V3" s="974"/>
    </row>
    <row r="4" spans="1:22" ht="13.15" customHeight="1">
      <c r="L4" s="974" t="s">
        <v>1148</v>
      </c>
      <c r="M4" s="974"/>
      <c r="N4" s="974"/>
      <c r="O4" s="974"/>
      <c r="P4" s="974"/>
      <c r="Q4" s="974"/>
      <c r="R4" s="974"/>
      <c r="S4" s="974"/>
      <c r="T4" s="974"/>
      <c r="U4" s="974"/>
      <c r="V4" s="974"/>
    </row>
    <row r="5" spans="1:22" ht="25.9" customHeight="1">
      <c r="L5" s="974" t="s">
        <v>1149</v>
      </c>
      <c r="M5" s="974"/>
      <c r="N5" s="974"/>
      <c r="O5" s="974"/>
      <c r="P5" s="974"/>
      <c r="Q5" s="974"/>
      <c r="R5" s="974"/>
      <c r="S5" s="974"/>
      <c r="T5" s="974"/>
      <c r="U5" s="974"/>
      <c r="V5" s="974"/>
    </row>
    <row r="6" spans="1:22">
      <c r="L6" s="974" t="s">
        <v>1150</v>
      </c>
      <c r="M6" s="974"/>
      <c r="N6" s="974"/>
      <c r="O6" s="974"/>
      <c r="P6" s="974"/>
      <c r="Q6" s="974"/>
      <c r="R6" s="974"/>
      <c r="S6" s="974"/>
      <c r="T6" s="974"/>
      <c r="U6" s="974"/>
      <c r="V6" s="974"/>
    </row>
    <row r="7" spans="1:22" ht="13.15" customHeight="1">
      <c r="L7" s="974" t="s">
        <v>1151</v>
      </c>
      <c r="M7" s="974"/>
      <c r="N7" s="974"/>
      <c r="O7" s="974"/>
      <c r="P7" s="974"/>
      <c r="Q7" s="974"/>
      <c r="R7" s="974"/>
      <c r="S7" s="974"/>
      <c r="T7" s="974"/>
      <c r="U7" s="974"/>
      <c r="V7" s="974"/>
    </row>
    <row r="8" spans="1:22">
      <c r="L8" s="974" t="s">
        <v>1152</v>
      </c>
      <c r="M8" s="974"/>
      <c r="N8" s="974"/>
      <c r="O8" s="974"/>
      <c r="P8" s="974"/>
      <c r="Q8" s="974"/>
      <c r="R8" s="974"/>
      <c r="S8" s="974"/>
      <c r="T8" s="974"/>
      <c r="U8" s="974"/>
      <c r="V8" s="974"/>
    </row>
    <row r="9" spans="1:22" ht="13.15" customHeight="1">
      <c r="L9" s="974" t="s">
        <v>1153</v>
      </c>
      <c r="M9" s="974"/>
      <c r="N9" s="974"/>
      <c r="O9" s="974"/>
      <c r="P9" s="974"/>
      <c r="Q9" s="974"/>
      <c r="R9" s="974"/>
      <c r="S9" s="974"/>
      <c r="T9" s="974"/>
      <c r="U9" s="974"/>
      <c r="V9" s="974"/>
    </row>
    <row r="10" spans="1:22" ht="13.15" customHeight="1">
      <c r="L10" s="974" t="s">
        <v>1154</v>
      </c>
      <c r="M10" s="974"/>
      <c r="N10" s="974"/>
      <c r="O10" s="974"/>
      <c r="P10" s="974"/>
      <c r="Q10" s="974"/>
      <c r="R10" s="974"/>
      <c r="S10" s="974"/>
      <c r="T10" s="974"/>
      <c r="U10" s="974"/>
      <c r="V10" s="974"/>
    </row>
    <row r="11" spans="1:22" ht="13.15" customHeight="1">
      <c r="L11" s="974" t="s">
        <v>1155</v>
      </c>
      <c r="M11" s="974"/>
      <c r="N11" s="974"/>
      <c r="O11" s="974"/>
      <c r="P11" s="974"/>
      <c r="Q11" s="974"/>
      <c r="R11" s="974"/>
      <c r="S11" s="974"/>
      <c r="T11" s="974"/>
      <c r="U11" s="974"/>
      <c r="V11" s="974"/>
    </row>
    <row r="12" spans="1:22" ht="13.15" customHeight="1">
      <c r="L12" s="974" t="s">
        <v>1156</v>
      </c>
      <c r="M12" s="974"/>
      <c r="N12" s="974"/>
      <c r="O12" s="974"/>
      <c r="P12" s="974"/>
      <c r="Q12" s="974"/>
      <c r="R12" s="974"/>
      <c r="S12" s="974"/>
      <c r="T12" s="974"/>
      <c r="U12" s="974"/>
      <c r="V12" s="974"/>
    </row>
    <row r="13" spans="1:22" ht="13.15" customHeight="1">
      <c r="L13" s="974" t="s">
        <v>1157</v>
      </c>
      <c r="M13" s="974"/>
      <c r="N13" s="974"/>
      <c r="O13" s="974"/>
      <c r="P13" s="974"/>
      <c r="Q13" s="974"/>
      <c r="R13" s="974"/>
      <c r="S13" s="974"/>
      <c r="T13" s="974"/>
      <c r="U13" s="974"/>
      <c r="V13" s="974"/>
    </row>
    <row r="14" spans="1:22" ht="13.15" customHeight="1">
      <c r="L14" s="974" t="s">
        <v>1158</v>
      </c>
      <c r="M14" s="974"/>
      <c r="N14" s="974"/>
      <c r="O14" s="974"/>
      <c r="P14" s="974"/>
      <c r="Q14" s="974"/>
      <c r="R14" s="974"/>
      <c r="S14" s="974"/>
      <c r="T14" s="974"/>
      <c r="U14" s="974"/>
      <c r="V14" s="974"/>
    </row>
    <row r="15" spans="1:22" ht="25.9" customHeight="1"/>
    <row r="17" spans="12:22" ht="13">
      <c r="L17" s="1476" t="s">
        <v>1159</v>
      </c>
      <c r="M17" s="1476"/>
      <c r="N17" s="1476"/>
      <c r="O17" s="1476"/>
      <c r="P17" s="1476"/>
      <c r="Q17" s="1476"/>
      <c r="R17" s="1476"/>
    </row>
    <row r="18" spans="12:22" ht="13.15" customHeight="1">
      <c r="L18" s="974" t="s">
        <v>1160</v>
      </c>
      <c r="M18" s="974"/>
      <c r="N18" s="974"/>
      <c r="O18" s="974"/>
      <c r="P18" s="974"/>
      <c r="Q18" s="974"/>
      <c r="R18" s="974"/>
      <c r="S18" s="974"/>
      <c r="T18" s="974"/>
      <c r="U18" s="974"/>
      <c r="V18" s="974"/>
    </row>
    <row r="19" spans="12:22" ht="13.15" customHeight="1">
      <c r="L19" s="974" t="s">
        <v>1161</v>
      </c>
      <c r="M19" s="974"/>
      <c r="N19" s="974"/>
      <c r="O19" s="974"/>
      <c r="P19" s="974"/>
      <c r="Q19" s="974"/>
      <c r="R19" s="974"/>
      <c r="S19" s="974"/>
      <c r="T19" s="974"/>
      <c r="U19" s="974"/>
      <c r="V19" s="974"/>
    </row>
    <row r="20" spans="12:22" ht="13.15" customHeight="1">
      <c r="L20" s="974" t="s">
        <v>1162</v>
      </c>
      <c r="M20" s="974"/>
      <c r="N20" s="974"/>
      <c r="O20" s="974"/>
      <c r="P20" s="974"/>
      <c r="Q20" s="974"/>
      <c r="R20" s="974"/>
      <c r="S20" s="974"/>
      <c r="T20" s="974"/>
      <c r="U20" s="974"/>
      <c r="V20" s="974"/>
    </row>
    <row r="21" spans="12:22" ht="13.15" customHeight="1">
      <c r="L21" s="974" t="s">
        <v>1163</v>
      </c>
      <c r="M21" s="974"/>
      <c r="N21" s="974"/>
      <c r="O21" s="974"/>
      <c r="P21" s="974"/>
      <c r="Q21" s="974"/>
      <c r="R21" s="974"/>
      <c r="S21" s="974"/>
      <c r="T21" s="974"/>
      <c r="U21" s="974"/>
      <c r="V21" s="974"/>
    </row>
    <row r="22" spans="12:22" ht="13.15" customHeight="1">
      <c r="L22" s="974" t="s">
        <v>1164</v>
      </c>
      <c r="M22" s="974"/>
      <c r="N22" s="974"/>
      <c r="O22" s="974"/>
      <c r="P22" s="974"/>
      <c r="Q22" s="974"/>
      <c r="R22" s="974"/>
      <c r="S22" s="974"/>
      <c r="T22" s="974"/>
      <c r="U22" s="974"/>
      <c r="V22" s="974"/>
    </row>
    <row r="23" spans="12:22" ht="13.15" customHeight="1">
      <c r="L23" s="974" t="s">
        <v>1165</v>
      </c>
      <c r="M23" s="974"/>
      <c r="N23" s="974"/>
      <c r="O23" s="974"/>
      <c r="P23" s="974"/>
      <c r="Q23" s="974"/>
      <c r="R23" s="974"/>
      <c r="S23" s="974"/>
      <c r="T23" s="974"/>
      <c r="U23" s="974"/>
      <c r="V23" s="974"/>
    </row>
    <row r="24" spans="12:22" ht="13.15" customHeight="1">
      <c r="L24" s="974" t="s">
        <v>1150</v>
      </c>
      <c r="M24" s="974"/>
      <c r="N24" s="974"/>
      <c r="O24" s="974"/>
      <c r="P24" s="974"/>
      <c r="Q24" s="974"/>
      <c r="R24" s="974"/>
      <c r="S24" s="974"/>
      <c r="T24" s="974"/>
      <c r="U24" s="974"/>
      <c r="V24" s="974"/>
    </row>
    <row r="25" spans="12:22" ht="13.15" customHeight="1">
      <c r="L25" s="974" t="s">
        <v>1166</v>
      </c>
      <c r="M25" s="974"/>
      <c r="N25" s="974"/>
      <c r="O25" s="974"/>
      <c r="P25" s="974"/>
      <c r="Q25" s="974"/>
      <c r="R25" s="974"/>
      <c r="S25" s="974"/>
      <c r="T25" s="974"/>
      <c r="U25" s="974"/>
      <c r="V25" s="974"/>
    </row>
    <row r="26" spans="12:22" ht="13.15" customHeight="1">
      <c r="L26" s="974" t="s">
        <v>1167</v>
      </c>
      <c r="M26" s="974"/>
      <c r="N26" s="974"/>
      <c r="O26" s="974"/>
      <c r="P26" s="974"/>
      <c r="Q26" s="974"/>
      <c r="R26" s="974"/>
      <c r="S26" s="974"/>
      <c r="T26" s="974"/>
      <c r="U26" s="974"/>
      <c r="V26" s="974"/>
    </row>
    <row r="27" spans="12:22" ht="13.15" customHeight="1">
      <c r="L27" s="974" t="s">
        <v>1168</v>
      </c>
      <c r="M27" s="974"/>
      <c r="N27" s="974"/>
      <c r="O27" s="974"/>
      <c r="P27" s="974"/>
      <c r="Q27" s="974"/>
      <c r="R27" s="974"/>
      <c r="S27" s="974"/>
      <c r="T27" s="974"/>
      <c r="U27" s="974"/>
      <c r="V27" s="974"/>
    </row>
    <row r="28" spans="12:22">
      <c r="L28" s="974" t="s">
        <v>1169</v>
      </c>
      <c r="M28" s="974"/>
      <c r="N28" s="974"/>
      <c r="O28" s="974"/>
      <c r="P28" s="974"/>
      <c r="Q28" s="974"/>
      <c r="R28" s="974"/>
      <c r="S28" s="974"/>
      <c r="T28" s="974"/>
      <c r="U28" s="974"/>
      <c r="V28" s="974"/>
    </row>
    <row r="29" spans="12:22">
      <c r="L29" s="974" t="s">
        <v>1170</v>
      </c>
      <c r="M29" s="974"/>
      <c r="N29" s="974"/>
      <c r="O29" s="974"/>
      <c r="P29" s="974"/>
      <c r="Q29" s="974"/>
      <c r="R29" s="974"/>
      <c r="S29" s="974"/>
      <c r="T29" s="974"/>
      <c r="U29" s="974"/>
      <c r="V29" s="974"/>
    </row>
    <row r="30" spans="12:22">
      <c r="L30" s="974" t="s">
        <v>1171</v>
      </c>
      <c r="M30" s="974"/>
      <c r="N30" s="974"/>
      <c r="O30" s="974"/>
      <c r="P30" s="974"/>
      <c r="Q30" s="974"/>
      <c r="R30" s="974"/>
      <c r="S30" s="974"/>
      <c r="T30" s="974"/>
      <c r="U30" s="974"/>
      <c r="V30" s="974"/>
    </row>
    <row r="32" spans="12:22" ht="13">
      <c r="L32" s="274" t="s">
        <v>1172</v>
      </c>
    </row>
    <row r="33" spans="12:22">
      <c r="L33" s="974" t="s">
        <v>1173</v>
      </c>
      <c r="M33" s="974"/>
      <c r="N33" s="974"/>
      <c r="O33" s="974"/>
      <c r="P33" s="974"/>
      <c r="Q33" s="974"/>
      <c r="R33" s="974"/>
      <c r="S33" s="974"/>
      <c r="T33" s="974"/>
      <c r="U33" s="974"/>
      <c r="V33" s="974"/>
    </row>
    <row r="34" spans="12:22">
      <c r="L34" s="974" t="s">
        <v>1161</v>
      </c>
      <c r="M34" s="974"/>
      <c r="N34" s="974"/>
      <c r="O34" s="974"/>
      <c r="P34" s="974"/>
      <c r="Q34" s="974"/>
      <c r="R34" s="974"/>
      <c r="S34" s="974"/>
      <c r="T34" s="974"/>
      <c r="U34" s="974"/>
      <c r="V34" s="974"/>
    </row>
    <row r="35" spans="12:22">
      <c r="L35" s="974" t="s">
        <v>1174</v>
      </c>
      <c r="M35" s="974"/>
      <c r="N35" s="974"/>
      <c r="O35" s="974"/>
      <c r="P35" s="974"/>
      <c r="Q35" s="974"/>
      <c r="R35" s="974"/>
      <c r="S35" s="974"/>
      <c r="T35" s="974"/>
      <c r="U35" s="974"/>
      <c r="V35" s="974"/>
    </row>
    <row r="36" spans="12:22">
      <c r="L36" s="974" t="s">
        <v>1175</v>
      </c>
      <c r="M36" s="974"/>
      <c r="N36" s="974"/>
      <c r="O36" s="974"/>
      <c r="P36" s="974"/>
      <c r="Q36" s="974"/>
      <c r="R36" s="974"/>
      <c r="S36" s="974"/>
      <c r="T36" s="974"/>
      <c r="U36" s="974"/>
      <c r="V36" s="974"/>
    </row>
    <row r="37" spans="12:22">
      <c r="L37" s="974" t="s">
        <v>1176</v>
      </c>
      <c r="M37" s="974"/>
      <c r="N37" s="974"/>
      <c r="O37" s="974"/>
      <c r="P37" s="974"/>
      <c r="Q37" s="974"/>
      <c r="R37" s="974"/>
      <c r="S37" s="974"/>
      <c r="T37" s="974"/>
      <c r="U37" s="974"/>
      <c r="V37" s="974"/>
    </row>
    <row r="38" spans="12:22">
      <c r="L38" s="974" t="s">
        <v>1177</v>
      </c>
      <c r="M38" s="974"/>
      <c r="N38" s="974"/>
      <c r="O38" s="974"/>
      <c r="P38" s="974"/>
      <c r="Q38" s="974"/>
      <c r="R38" s="974"/>
      <c r="S38" s="974"/>
      <c r="T38" s="974"/>
      <c r="U38" s="974"/>
      <c r="V38" s="974"/>
    </row>
    <row r="39" spans="12:22">
      <c r="L39" s="974" t="s">
        <v>1150</v>
      </c>
      <c r="M39" s="974"/>
      <c r="N39" s="974"/>
      <c r="O39" s="974"/>
      <c r="P39" s="974"/>
      <c r="Q39" s="974"/>
      <c r="R39" s="974"/>
      <c r="S39" s="974"/>
      <c r="T39" s="974"/>
      <c r="U39" s="974"/>
      <c r="V39" s="974"/>
    </row>
    <row r="40" spans="12:22">
      <c r="L40" s="974" t="s">
        <v>1178</v>
      </c>
      <c r="M40" s="974"/>
      <c r="N40" s="974"/>
      <c r="O40" s="974"/>
      <c r="P40" s="974"/>
      <c r="Q40" s="974"/>
      <c r="R40" s="974"/>
      <c r="S40" s="974"/>
      <c r="T40" s="974"/>
      <c r="U40" s="974"/>
      <c r="V40" s="974"/>
    </row>
    <row r="41" spans="12:22">
      <c r="L41" s="974" t="s">
        <v>1179</v>
      </c>
      <c r="M41" s="974"/>
      <c r="N41" s="974"/>
      <c r="O41" s="974"/>
      <c r="P41" s="974"/>
      <c r="Q41" s="974"/>
      <c r="R41" s="974"/>
      <c r="S41" s="974"/>
      <c r="T41" s="974"/>
      <c r="U41" s="974"/>
      <c r="V41" s="974"/>
    </row>
    <row r="42" spans="12:22">
      <c r="L42" s="974" t="s">
        <v>1180</v>
      </c>
      <c r="M42" s="974"/>
      <c r="N42" s="974"/>
      <c r="O42" s="974"/>
      <c r="P42" s="974"/>
      <c r="Q42" s="974"/>
      <c r="R42" s="974"/>
      <c r="S42" s="974"/>
      <c r="T42" s="974"/>
      <c r="U42" s="974"/>
      <c r="V42" s="974"/>
    </row>
    <row r="43" spans="12:22">
      <c r="L43" s="974" t="s">
        <v>1181</v>
      </c>
      <c r="M43" s="974"/>
      <c r="N43" s="974"/>
      <c r="O43" s="974"/>
      <c r="P43" s="974"/>
      <c r="Q43" s="974"/>
      <c r="R43" s="974"/>
      <c r="S43" s="974"/>
      <c r="T43" s="974"/>
      <c r="U43" s="974"/>
      <c r="V43" s="974"/>
    </row>
    <row r="45" spans="12:22" ht="13">
      <c r="L45" s="274" t="s">
        <v>1182</v>
      </c>
    </row>
    <row r="46" spans="12:22">
      <c r="L46" s="974" t="s">
        <v>1183</v>
      </c>
      <c r="M46" s="974"/>
      <c r="N46" s="974"/>
      <c r="O46" s="974"/>
      <c r="P46" s="974"/>
      <c r="Q46" s="974"/>
      <c r="R46" s="974"/>
      <c r="S46" s="974"/>
      <c r="T46" s="974"/>
      <c r="U46" s="974"/>
      <c r="V46" s="974"/>
    </row>
    <row r="47" spans="12:22">
      <c r="L47" s="974" t="s">
        <v>1161</v>
      </c>
      <c r="M47" s="974"/>
      <c r="N47" s="974"/>
      <c r="O47" s="974"/>
      <c r="P47" s="974"/>
      <c r="Q47" s="974"/>
      <c r="R47" s="974"/>
      <c r="S47" s="974"/>
      <c r="T47" s="974"/>
      <c r="U47" s="974"/>
      <c r="V47" s="974"/>
    </row>
    <row r="48" spans="12:22">
      <c r="L48" s="974" t="s">
        <v>1184</v>
      </c>
      <c r="M48" s="974"/>
      <c r="N48" s="974"/>
      <c r="O48" s="974"/>
      <c r="P48" s="974"/>
      <c r="Q48" s="974"/>
      <c r="R48" s="974"/>
      <c r="S48" s="974"/>
      <c r="T48" s="974"/>
      <c r="U48" s="974"/>
      <c r="V48" s="974"/>
    </row>
    <row r="49" spans="12:22">
      <c r="L49" s="974" t="s">
        <v>1185</v>
      </c>
      <c r="M49" s="974"/>
      <c r="N49" s="974"/>
      <c r="O49" s="974"/>
      <c r="P49" s="974"/>
      <c r="Q49" s="974"/>
      <c r="R49" s="974"/>
      <c r="S49" s="974"/>
      <c r="T49" s="974"/>
      <c r="U49" s="974"/>
      <c r="V49" s="974"/>
    </row>
    <row r="50" spans="12:22">
      <c r="L50" s="974" t="s">
        <v>1186</v>
      </c>
      <c r="M50" s="974"/>
      <c r="N50" s="974"/>
      <c r="O50" s="974"/>
      <c r="P50" s="974"/>
      <c r="Q50" s="974"/>
      <c r="R50" s="974"/>
      <c r="S50" s="974"/>
      <c r="T50" s="974"/>
      <c r="U50" s="974"/>
      <c r="V50" s="974"/>
    </row>
    <row r="51" spans="12:22">
      <c r="L51" s="974" t="s">
        <v>1187</v>
      </c>
      <c r="M51" s="974"/>
      <c r="N51" s="974"/>
      <c r="O51" s="974"/>
      <c r="P51" s="974"/>
      <c r="Q51" s="974"/>
      <c r="R51" s="974"/>
      <c r="S51" s="974"/>
      <c r="T51" s="974"/>
      <c r="U51" s="974"/>
      <c r="V51" s="974"/>
    </row>
    <row r="52" spans="12:22">
      <c r="L52" s="974" t="s">
        <v>1150</v>
      </c>
      <c r="M52" s="974"/>
      <c r="N52" s="974"/>
      <c r="O52" s="974"/>
      <c r="P52" s="974"/>
      <c r="Q52" s="974"/>
      <c r="R52" s="974"/>
      <c r="S52" s="974"/>
      <c r="T52" s="974"/>
      <c r="U52" s="974"/>
      <c r="V52" s="974"/>
    </row>
    <row r="53" spans="12:22">
      <c r="L53" s="974" t="s">
        <v>1188</v>
      </c>
      <c r="M53" s="974"/>
      <c r="N53" s="974"/>
      <c r="O53" s="974"/>
      <c r="P53" s="974"/>
      <c r="Q53" s="974"/>
      <c r="R53" s="974"/>
      <c r="S53" s="974"/>
      <c r="T53" s="974"/>
      <c r="U53" s="974"/>
      <c r="V53" s="974"/>
    </row>
    <row r="54" spans="12:22">
      <c r="L54" s="974" t="s">
        <v>1189</v>
      </c>
      <c r="M54" s="974"/>
      <c r="N54" s="974"/>
      <c r="O54" s="974"/>
      <c r="P54" s="974"/>
      <c r="Q54" s="974"/>
      <c r="R54" s="974"/>
      <c r="S54" s="974"/>
      <c r="T54" s="974"/>
      <c r="U54" s="974"/>
      <c r="V54" s="974"/>
    </row>
    <row r="55" spans="12:22">
      <c r="L55" s="974" t="s">
        <v>1190</v>
      </c>
      <c r="M55" s="974"/>
      <c r="N55" s="974"/>
      <c r="O55" s="974"/>
      <c r="P55" s="974"/>
      <c r="Q55" s="974"/>
      <c r="R55" s="974"/>
      <c r="S55" s="974"/>
      <c r="T55" s="974"/>
      <c r="U55" s="974"/>
      <c r="V55" s="974"/>
    </row>
    <row r="56" spans="12:22">
      <c r="L56" s="974" t="s">
        <v>1191</v>
      </c>
      <c r="M56" s="974"/>
      <c r="N56" s="974"/>
      <c r="O56" s="974"/>
      <c r="P56" s="974"/>
      <c r="Q56" s="974"/>
      <c r="R56" s="974"/>
      <c r="S56" s="974"/>
      <c r="T56" s="974"/>
      <c r="U56" s="974"/>
      <c r="V56" s="974"/>
    </row>
    <row r="57" spans="12:22">
      <c r="L57" s="974" t="s">
        <v>1192</v>
      </c>
      <c r="M57" s="974"/>
      <c r="N57" s="974"/>
      <c r="O57" s="974"/>
      <c r="P57" s="974"/>
      <c r="Q57" s="974"/>
      <c r="R57" s="974"/>
      <c r="S57" s="974"/>
      <c r="T57" s="974"/>
      <c r="U57" s="974"/>
      <c r="V57" s="974"/>
    </row>
    <row r="58" spans="12:22">
      <c r="L58" s="974" t="s">
        <v>1193</v>
      </c>
      <c r="M58" s="974"/>
      <c r="N58" s="974"/>
      <c r="O58" s="974"/>
      <c r="P58" s="974"/>
      <c r="Q58" s="974"/>
      <c r="R58" s="974"/>
      <c r="S58" s="974"/>
      <c r="T58" s="974"/>
      <c r="U58" s="974"/>
      <c r="V58" s="974"/>
    </row>
    <row r="59" spans="12:22">
      <c r="L59" s="974" t="s">
        <v>1194</v>
      </c>
      <c r="M59" s="974"/>
      <c r="N59" s="974"/>
      <c r="O59" s="974"/>
      <c r="P59" s="974"/>
      <c r="Q59" s="974"/>
      <c r="R59" s="974"/>
      <c r="S59" s="974"/>
      <c r="T59" s="974"/>
      <c r="U59" s="974"/>
      <c r="V59" s="974"/>
    </row>
    <row r="60" spans="12:22">
      <c r="L60" s="974" t="s">
        <v>1195</v>
      </c>
      <c r="M60" s="974"/>
      <c r="N60" s="974"/>
      <c r="O60" s="974"/>
      <c r="P60" s="974"/>
      <c r="Q60" s="974"/>
      <c r="R60" s="974"/>
      <c r="S60" s="974"/>
      <c r="T60" s="974"/>
      <c r="U60" s="974"/>
      <c r="V60" s="974"/>
    </row>
    <row r="62" spans="12:22" ht="13">
      <c r="L62" s="274" t="s">
        <v>1196</v>
      </c>
    </row>
    <row r="63" spans="12:22">
      <c r="L63" s="974" t="s">
        <v>1197</v>
      </c>
      <c r="M63" s="974"/>
      <c r="N63" s="974"/>
      <c r="O63" s="974"/>
      <c r="P63" s="974"/>
      <c r="Q63" s="974"/>
      <c r="R63" s="974"/>
      <c r="S63" s="974"/>
      <c r="T63" s="974"/>
      <c r="U63" s="974"/>
      <c r="V63" s="974"/>
    </row>
    <row r="64" spans="12:22">
      <c r="L64" s="974" t="s">
        <v>1161</v>
      </c>
      <c r="M64" s="974"/>
      <c r="N64" s="974"/>
      <c r="O64" s="974"/>
      <c r="P64" s="974"/>
      <c r="Q64" s="974"/>
      <c r="R64" s="974"/>
      <c r="S64" s="974"/>
      <c r="T64" s="974"/>
      <c r="U64" s="974"/>
      <c r="V64" s="974"/>
    </row>
    <row r="65" spans="12:22">
      <c r="L65" s="974" t="s">
        <v>1198</v>
      </c>
      <c r="M65" s="974"/>
      <c r="N65" s="974"/>
      <c r="O65" s="974"/>
      <c r="P65" s="974"/>
      <c r="Q65" s="974"/>
      <c r="R65" s="974"/>
      <c r="S65" s="974"/>
      <c r="T65" s="974"/>
      <c r="U65" s="974"/>
      <c r="V65" s="974"/>
    </row>
    <row r="66" spans="12:22">
      <c r="L66" s="974" t="s">
        <v>1199</v>
      </c>
      <c r="M66" s="974"/>
      <c r="N66" s="974"/>
      <c r="O66" s="974"/>
      <c r="P66" s="974"/>
      <c r="Q66" s="974"/>
      <c r="R66" s="974"/>
      <c r="S66" s="974"/>
      <c r="T66" s="974"/>
      <c r="U66" s="974"/>
      <c r="V66" s="974"/>
    </row>
    <row r="67" spans="12:22">
      <c r="L67" s="974" t="s">
        <v>1200</v>
      </c>
      <c r="M67" s="974"/>
      <c r="N67" s="974"/>
      <c r="O67" s="974"/>
      <c r="P67" s="974"/>
      <c r="Q67" s="974"/>
      <c r="R67" s="974"/>
      <c r="S67" s="974"/>
      <c r="T67" s="974"/>
      <c r="U67" s="974"/>
      <c r="V67" s="974"/>
    </row>
    <row r="68" spans="12:22">
      <c r="L68" s="974" t="s">
        <v>1201</v>
      </c>
      <c r="M68" s="974"/>
      <c r="N68" s="974"/>
      <c r="O68" s="974"/>
      <c r="P68" s="974"/>
      <c r="Q68" s="974"/>
      <c r="R68" s="974"/>
      <c r="S68" s="974"/>
      <c r="T68" s="974"/>
      <c r="U68" s="974"/>
      <c r="V68" s="974"/>
    </row>
    <row r="69" spans="12:22">
      <c r="L69" s="974" t="s">
        <v>1150</v>
      </c>
      <c r="M69" s="974"/>
      <c r="N69" s="974"/>
      <c r="O69" s="974"/>
      <c r="P69" s="974"/>
      <c r="Q69" s="974"/>
      <c r="R69" s="974"/>
      <c r="S69" s="974"/>
      <c r="T69" s="974"/>
      <c r="U69" s="974"/>
      <c r="V69" s="974"/>
    </row>
    <row r="70" spans="12:22">
      <c r="L70" s="974" t="s">
        <v>1202</v>
      </c>
      <c r="M70" s="974"/>
      <c r="N70" s="974"/>
      <c r="O70" s="974"/>
      <c r="P70" s="974"/>
      <c r="Q70" s="974"/>
      <c r="R70" s="974"/>
      <c r="S70" s="974"/>
      <c r="T70" s="974"/>
      <c r="U70" s="974"/>
      <c r="V70" s="974"/>
    </row>
    <row r="71" spans="12:22">
      <c r="L71" s="974" t="s">
        <v>1203</v>
      </c>
      <c r="M71" s="974"/>
      <c r="N71" s="974"/>
      <c r="O71" s="974"/>
      <c r="P71" s="974"/>
      <c r="Q71" s="974"/>
      <c r="R71" s="974"/>
      <c r="S71" s="974"/>
      <c r="T71" s="974"/>
      <c r="U71" s="974"/>
      <c r="V71" s="974"/>
    </row>
    <row r="72" spans="12:22">
      <c r="L72" s="974" t="s">
        <v>1204</v>
      </c>
      <c r="M72" s="974"/>
      <c r="N72" s="974"/>
      <c r="O72" s="974"/>
      <c r="P72" s="974"/>
      <c r="Q72" s="974"/>
      <c r="R72" s="974"/>
      <c r="S72" s="974"/>
      <c r="T72" s="974"/>
      <c r="U72" s="974"/>
      <c r="V72" s="974"/>
    </row>
    <row r="73" spans="12:22">
      <c r="L73" s="974" t="s">
        <v>1205</v>
      </c>
      <c r="M73" s="974"/>
      <c r="N73" s="974"/>
      <c r="O73" s="974"/>
      <c r="P73" s="974"/>
      <c r="Q73" s="974"/>
      <c r="R73" s="974"/>
      <c r="S73" s="974"/>
      <c r="T73" s="974"/>
      <c r="U73" s="974"/>
      <c r="V73" s="974"/>
    </row>
    <row r="74" spans="12:22">
      <c r="L74" s="974" t="s">
        <v>1206</v>
      </c>
      <c r="M74" s="974"/>
      <c r="N74" s="974"/>
      <c r="O74" s="974"/>
      <c r="P74" s="974"/>
      <c r="Q74" s="974"/>
      <c r="R74" s="974"/>
      <c r="S74" s="974"/>
      <c r="T74" s="974"/>
      <c r="U74" s="974"/>
      <c r="V74" s="974"/>
    </row>
    <row r="75" spans="12:22">
      <c r="L75" s="974" t="s">
        <v>1207</v>
      </c>
      <c r="M75" s="974"/>
      <c r="N75" s="974"/>
      <c r="O75" s="974"/>
      <c r="P75" s="974"/>
      <c r="Q75" s="974"/>
      <c r="R75" s="974"/>
      <c r="S75" s="974"/>
      <c r="T75" s="974"/>
      <c r="U75" s="974"/>
      <c r="V75" s="974"/>
    </row>
    <row r="76" spans="12:22">
      <c r="L76" s="974" t="s">
        <v>1208</v>
      </c>
      <c r="M76" s="974"/>
      <c r="N76" s="974"/>
      <c r="O76" s="974"/>
      <c r="P76" s="974"/>
      <c r="Q76" s="974"/>
      <c r="R76" s="974"/>
      <c r="S76" s="974"/>
      <c r="T76" s="974"/>
      <c r="U76" s="974"/>
      <c r="V76" s="974"/>
    </row>
    <row r="78" spans="12:22" ht="13">
      <c r="L78" s="274" t="s">
        <v>1209</v>
      </c>
    </row>
    <row r="79" spans="12:22" ht="26.5" customHeight="1">
      <c r="L79" s="974" t="s">
        <v>1210</v>
      </c>
      <c r="M79" s="974"/>
      <c r="N79" s="974"/>
      <c r="O79" s="974"/>
      <c r="P79" s="974"/>
      <c r="Q79" s="974"/>
      <c r="R79" s="974"/>
      <c r="S79" s="974"/>
      <c r="T79" s="974"/>
      <c r="U79" s="974"/>
      <c r="V79" s="974"/>
    </row>
    <row r="80" spans="12:22">
      <c r="L80" s="974" t="s">
        <v>1161</v>
      </c>
      <c r="M80" s="974"/>
      <c r="N80" s="974"/>
      <c r="O80" s="974"/>
      <c r="P80" s="974"/>
      <c r="Q80" s="974"/>
      <c r="R80" s="974"/>
      <c r="S80" s="974"/>
      <c r="T80" s="974"/>
      <c r="U80" s="974"/>
      <c r="V80" s="974"/>
    </row>
    <row r="81" spans="12:22">
      <c r="L81" s="974" t="s">
        <v>1211</v>
      </c>
      <c r="M81" s="974"/>
      <c r="N81" s="974"/>
      <c r="O81" s="974"/>
      <c r="P81" s="974"/>
      <c r="Q81" s="974"/>
      <c r="R81" s="974"/>
      <c r="S81" s="974"/>
      <c r="T81" s="974"/>
      <c r="U81" s="974"/>
      <c r="V81" s="974"/>
    </row>
    <row r="82" spans="12:22">
      <c r="L82" s="974" t="s">
        <v>1212</v>
      </c>
      <c r="M82" s="974"/>
      <c r="N82" s="974"/>
      <c r="O82" s="974"/>
      <c r="P82" s="974"/>
      <c r="Q82" s="974"/>
      <c r="R82" s="974"/>
      <c r="S82" s="974"/>
      <c r="T82" s="974"/>
      <c r="U82" s="974"/>
      <c r="V82" s="974"/>
    </row>
    <row r="83" spans="12:22">
      <c r="L83" s="974" t="s">
        <v>1213</v>
      </c>
      <c r="M83" s="974"/>
      <c r="N83" s="974"/>
      <c r="O83" s="974"/>
      <c r="P83" s="974"/>
      <c r="Q83" s="974"/>
      <c r="R83" s="974"/>
      <c r="S83" s="974"/>
      <c r="T83" s="974"/>
      <c r="U83" s="974"/>
      <c r="V83" s="974"/>
    </row>
    <row r="84" spans="12:22">
      <c r="L84" s="974" t="s">
        <v>1214</v>
      </c>
      <c r="M84" s="974"/>
      <c r="N84" s="974"/>
      <c r="O84" s="974"/>
      <c r="P84" s="974"/>
      <c r="Q84" s="974"/>
      <c r="R84" s="974"/>
      <c r="S84" s="974"/>
      <c r="T84" s="974"/>
      <c r="U84" s="974"/>
      <c r="V84" s="974"/>
    </row>
    <row r="85" spans="12:22">
      <c r="L85" s="974" t="s">
        <v>1150</v>
      </c>
      <c r="M85" s="974"/>
      <c r="N85" s="974"/>
      <c r="O85" s="974"/>
      <c r="P85" s="974"/>
      <c r="Q85" s="974"/>
      <c r="R85" s="974"/>
      <c r="S85" s="974"/>
      <c r="T85" s="974"/>
      <c r="U85" s="974"/>
      <c r="V85" s="974"/>
    </row>
    <row r="86" spans="12:22">
      <c r="L86" s="974" t="s">
        <v>1215</v>
      </c>
      <c r="M86" s="974"/>
      <c r="N86" s="974"/>
      <c r="O86" s="974"/>
      <c r="P86" s="974"/>
      <c r="Q86" s="974"/>
      <c r="R86" s="974"/>
      <c r="S86" s="974"/>
      <c r="T86" s="974"/>
      <c r="U86" s="974"/>
      <c r="V86" s="974"/>
    </row>
    <row r="87" spans="12:22">
      <c r="L87" s="974" t="s">
        <v>1216</v>
      </c>
      <c r="M87" s="974"/>
      <c r="N87" s="974"/>
      <c r="O87" s="974"/>
      <c r="P87" s="974"/>
      <c r="Q87" s="974"/>
      <c r="R87" s="974"/>
      <c r="S87" s="974"/>
      <c r="T87" s="974"/>
      <c r="U87" s="974"/>
      <c r="V87" s="974"/>
    </row>
    <row r="88" spans="12:22">
      <c r="L88" s="974" t="s">
        <v>1217</v>
      </c>
      <c r="M88" s="974"/>
      <c r="N88" s="974"/>
      <c r="O88" s="974"/>
      <c r="P88" s="974"/>
      <c r="Q88" s="974"/>
      <c r="R88" s="974"/>
      <c r="S88" s="974"/>
      <c r="T88" s="974"/>
      <c r="U88" s="974"/>
      <c r="V88" s="974"/>
    </row>
    <row r="89" spans="12:22">
      <c r="L89" s="974" t="s">
        <v>1216</v>
      </c>
      <c r="M89" s="974"/>
      <c r="N89" s="974"/>
      <c r="O89" s="974"/>
      <c r="P89" s="974"/>
      <c r="Q89" s="974"/>
      <c r="R89" s="974"/>
      <c r="S89" s="974"/>
      <c r="T89" s="974"/>
      <c r="U89" s="974"/>
      <c r="V89" s="974"/>
    </row>
    <row r="90" spans="12:22">
      <c r="L90" s="974" t="s">
        <v>1218</v>
      </c>
      <c r="M90" s="974"/>
      <c r="N90" s="974"/>
      <c r="O90" s="974"/>
      <c r="P90" s="974"/>
      <c r="Q90" s="974"/>
      <c r="R90" s="974"/>
      <c r="S90" s="974"/>
      <c r="T90" s="974"/>
      <c r="U90" s="974"/>
      <c r="V90" s="974"/>
    </row>
    <row r="91" spans="12:22">
      <c r="L91" s="974" t="s">
        <v>1219</v>
      </c>
      <c r="M91" s="974"/>
      <c r="N91" s="974"/>
      <c r="O91" s="974"/>
      <c r="P91" s="974"/>
      <c r="Q91" s="974"/>
      <c r="R91" s="974"/>
      <c r="S91" s="974"/>
      <c r="T91" s="974"/>
      <c r="U91" s="974"/>
      <c r="V91" s="974"/>
    </row>
    <row r="93" spans="12:22" ht="18" customHeight="1">
      <c r="L93" s="1476" t="s">
        <v>1220</v>
      </c>
      <c r="M93" s="1476"/>
    </row>
    <row r="94" spans="12:22">
      <c r="L94" s="974" t="s">
        <v>1221</v>
      </c>
      <c r="M94" s="974"/>
      <c r="N94" s="974"/>
      <c r="O94" s="974"/>
      <c r="P94" s="974"/>
      <c r="Q94" s="974"/>
      <c r="R94" s="974"/>
      <c r="S94" s="974"/>
      <c r="T94" s="974"/>
      <c r="U94" s="974"/>
      <c r="V94" s="974"/>
    </row>
    <row r="95" spans="12:22">
      <c r="L95" s="974" t="s">
        <v>1161</v>
      </c>
      <c r="M95" s="974"/>
      <c r="N95" s="974"/>
      <c r="O95" s="974"/>
      <c r="P95" s="974"/>
      <c r="Q95" s="974"/>
      <c r="R95" s="974"/>
      <c r="S95" s="974"/>
      <c r="T95" s="974"/>
      <c r="U95" s="974"/>
      <c r="V95" s="974"/>
    </row>
    <row r="96" spans="12:22">
      <c r="L96" s="974" t="s">
        <v>1222</v>
      </c>
      <c r="M96" s="974"/>
      <c r="N96" s="974"/>
      <c r="O96" s="974"/>
      <c r="P96" s="974"/>
      <c r="Q96" s="974"/>
      <c r="R96" s="974"/>
      <c r="S96" s="974"/>
      <c r="T96" s="974"/>
      <c r="U96" s="974"/>
      <c r="V96" s="974"/>
    </row>
    <row r="97" spans="12:22">
      <c r="L97" s="974" t="s">
        <v>1223</v>
      </c>
      <c r="M97" s="974"/>
      <c r="N97" s="974"/>
      <c r="O97" s="974"/>
      <c r="P97" s="974"/>
      <c r="Q97" s="974"/>
      <c r="R97" s="974"/>
      <c r="S97" s="974"/>
      <c r="T97" s="974"/>
      <c r="U97" s="974"/>
      <c r="V97" s="974"/>
    </row>
    <row r="98" spans="12:22">
      <c r="L98" s="974" t="s">
        <v>1224</v>
      </c>
      <c r="M98" s="974"/>
      <c r="N98" s="974"/>
      <c r="O98" s="974"/>
      <c r="P98" s="974"/>
      <c r="Q98" s="974"/>
      <c r="R98" s="974"/>
      <c r="S98" s="974"/>
      <c r="T98" s="974"/>
      <c r="U98" s="974"/>
      <c r="V98" s="974"/>
    </row>
    <row r="99" spans="12:22">
      <c r="L99" s="974" t="s">
        <v>1225</v>
      </c>
      <c r="M99" s="974"/>
      <c r="N99" s="974"/>
      <c r="O99" s="974"/>
      <c r="P99" s="974"/>
      <c r="Q99" s="974"/>
      <c r="R99" s="974"/>
      <c r="S99" s="974"/>
      <c r="T99" s="974"/>
      <c r="U99" s="974"/>
      <c r="V99" s="974"/>
    </row>
    <row r="100" spans="12:22">
      <c r="L100" s="974" t="s">
        <v>1150</v>
      </c>
      <c r="M100" s="974"/>
      <c r="N100" s="974"/>
      <c r="O100" s="974"/>
      <c r="P100" s="974"/>
      <c r="Q100" s="974"/>
      <c r="R100" s="974"/>
      <c r="S100" s="974"/>
      <c r="T100" s="974"/>
      <c r="U100" s="974"/>
      <c r="V100" s="974"/>
    </row>
    <row r="101" spans="12:22">
      <c r="L101" s="974" t="s">
        <v>1226</v>
      </c>
      <c r="M101" s="974"/>
      <c r="N101" s="974"/>
      <c r="O101" s="974"/>
      <c r="P101" s="974"/>
      <c r="Q101" s="974"/>
      <c r="R101" s="974"/>
      <c r="S101" s="974"/>
      <c r="T101" s="974"/>
      <c r="U101" s="974"/>
      <c r="V101" s="974"/>
    </row>
    <row r="102" spans="12:22">
      <c r="L102" s="974" t="s">
        <v>1227</v>
      </c>
      <c r="M102" s="974"/>
      <c r="N102" s="974"/>
      <c r="O102" s="974"/>
      <c r="P102" s="974"/>
      <c r="Q102" s="974"/>
      <c r="R102" s="974"/>
      <c r="S102" s="974"/>
      <c r="T102" s="974"/>
      <c r="U102" s="974"/>
      <c r="V102" s="974"/>
    </row>
    <row r="103" spans="12:22">
      <c r="L103" s="974" t="s">
        <v>1228</v>
      </c>
      <c r="M103" s="974"/>
      <c r="N103" s="974"/>
      <c r="O103" s="974"/>
      <c r="P103" s="974"/>
      <c r="Q103" s="974"/>
      <c r="R103" s="974"/>
      <c r="S103" s="974"/>
      <c r="T103" s="974"/>
      <c r="U103" s="974"/>
      <c r="V103" s="974"/>
    </row>
    <row r="104" spans="12:22">
      <c r="L104" s="974" t="s">
        <v>1229</v>
      </c>
      <c r="M104" s="974"/>
      <c r="N104" s="974"/>
      <c r="O104" s="974"/>
      <c r="P104" s="974"/>
      <c r="Q104" s="974"/>
      <c r="R104" s="974"/>
      <c r="S104" s="974"/>
      <c r="T104" s="974"/>
      <c r="U104" s="974"/>
      <c r="V104" s="974"/>
    </row>
    <row r="106" spans="12:22" ht="13">
      <c r="L106" s="274" t="s">
        <v>1230</v>
      </c>
    </row>
    <row r="107" spans="12:22">
      <c r="L107" s="974" t="s">
        <v>1231</v>
      </c>
      <c r="M107" s="974"/>
      <c r="N107" s="974"/>
      <c r="O107" s="974"/>
      <c r="P107" s="974"/>
      <c r="Q107" s="974"/>
      <c r="R107" s="974"/>
      <c r="S107" s="974"/>
      <c r="T107" s="974"/>
      <c r="U107" s="974"/>
      <c r="V107" s="974"/>
    </row>
    <row r="108" spans="12:22">
      <c r="L108" s="974" t="s">
        <v>1161</v>
      </c>
      <c r="M108" s="974"/>
      <c r="N108" s="974"/>
      <c r="O108" s="974"/>
      <c r="P108" s="974"/>
      <c r="Q108" s="974"/>
      <c r="R108" s="974"/>
      <c r="S108" s="974"/>
      <c r="T108" s="974"/>
      <c r="U108" s="974"/>
      <c r="V108" s="974"/>
    </row>
    <row r="109" spans="12:22">
      <c r="L109" s="974" t="s">
        <v>1232</v>
      </c>
      <c r="M109" s="974"/>
      <c r="N109" s="974"/>
      <c r="O109" s="974"/>
      <c r="P109" s="974"/>
      <c r="Q109" s="974"/>
      <c r="R109" s="974"/>
      <c r="S109" s="974"/>
      <c r="T109" s="974"/>
      <c r="U109" s="974"/>
      <c r="V109" s="974"/>
    </row>
    <row r="110" spans="12:22">
      <c r="L110" s="974" t="s">
        <v>1233</v>
      </c>
      <c r="M110" s="974"/>
      <c r="N110" s="974"/>
      <c r="O110" s="974"/>
      <c r="P110" s="974"/>
      <c r="Q110" s="974"/>
      <c r="R110" s="974"/>
      <c r="S110" s="974"/>
      <c r="T110" s="974"/>
      <c r="U110" s="974"/>
      <c r="V110" s="974"/>
    </row>
    <row r="111" spans="12:22">
      <c r="L111" s="974" t="s">
        <v>1234</v>
      </c>
      <c r="M111" s="974"/>
      <c r="N111" s="974"/>
      <c r="O111" s="974"/>
      <c r="P111" s="974"/>
      <c r="Q111" s="974"/>
      <c r="R111" s="974"/>
      <c r="S111" s="974"/>
      <c r="T111" s="974"/>
      <c r="U111" s="974"/>
      <c r="V111" s="974"/>
    </row>
    <row r="112" spans="12:22">
      <c r="L112" s="974" t="s">
        <v>1235</v>
      </c>
      <c r="M112" s="974"/>
      <c r="N112" s="974"/>
      <c r="O112" s="974"/>
      <c r="P112" s="974"/>
      <c r="Q112" s="974"/>
      <c r="R112" s="974"/>
      <c r="S112" s="974"/>
      <c r="T112" s="974"/>
      <c r="U112" s="974"/>
      <c r="V112" s="974"/>
    </row>
    <row r="113" spans="12:22">
      <c r="L113" s="974" t="s">
        <v>1150</v>
      </c>
      <c r="M113" s="974"/>
      <c r="N113" s="974"/>
      <c r="O113" s="974"/>
      <c r="P113" s="974"/>
      <c r="Q113" s="974"/>
      <c r="R113" s="974"/>
      <c r="S113" s="974"/>
      <c r="T113" s="974"/>
      <c r="U113" s="974"/>
      <c r="V113" s="974"/>
    </row>
    <row r="114" spans="12:22">
      <c r="L114" s="974" t="s">
        <v>1236</v>
      </c>
      <c r="M114" s="974"/>
      <c r="N114" s="974"/>
      <c r="O114" s="974"/>
      <c r="P114" s="974"/>
      <c r="Q114" s="974"/>
      <c r="R114" s="974"/>
      <c r="S114" s="974"/>
      <c r="T114" s="974"/>
      <c r="U114" s="974"/>
      <c r="V114" s="974"/>
    </row>
    <row r="115" spans="12:22">
      <c r="L115" s="974" t="s">
        <v>1237</v>
      </c>
      <c r="M115" s="974"/>
      <c r="N115" s="974"/>
      <c r="O115" s="974"/>
      <c r="P115" s="974"/>
      <c r="Q115" s="974"/>
      <c r="R115" s="974"/>
      <c r="S115" s="974"/>
      <c r="T115" s="974"/>
      <c r="U115" s="974"/>
      <c r="V115" s="974"/>
    </row>
    <row r="116" spans="12:22" ht="29.5" customHeight="1">
      <c r="L116" s="974" t="s">
        <v>1238</v>
      </c>
      <c r="M116" s="974"/>
      <c r="N116" s="974"/>
      <c r="O116" s="974"/>
      <c r="P116" s="974"/>
      <c r="Q116" s="974"/>
      <c r="R116" s="974"/>
      <c r="S116" s="974"/>
      <c r="T116" s="974"/>
      <c r="U116" s="974"/>
      <c r="V116" s="974"/>
    </row>
    <row r="117" spans="12:22">
      <c r="L117" s="974" t="s">
        <v>1239</v>
      </c>
      <c r="M117" s="974"/>
      <c r="N117" s="974"/>
      <c r="O117" s="974"/>
      <c r="P117" s="974"/>
      <c r="Q117" s="974"/>
      <c r="R117" s="974"/>
      <c r="S117" s="974"/>
      <c r="T117" s="974"/>
      <c r="U117" s="974"/>
      <c r="V117" s="974"/>
    </row>
    <row r="119" spans="12:22" ht="13">
      <c r="L119" s="274" t="s">
        <v>1240</v>
      </c>
    </row>
    <row r="120" spans="12:22" ht="28.9" customHeight="1">
      <c r="L120" s="974" t="s">
        <v>1241</v>
      </c>
      <c r="M120" s="974"/>
      <c r="N120" s="974"/>
      <c r="O120" s="974"/>
      <c r="P120" s="974"/>
      <c r="Q120" s="974"/>
      <c r="R120" s="974"/>
      <c r="S120" s="974"/>
      <c r="T120" s="974"/>
      <c r="U120" s="974"/>
      <c r="V120" s="974"/>
    </row>
    <row r="121" spans="12:22">
      <c r="L121" s="974" t="s">
        <v>1161</v>
      </c>
      <c r="M121" s="974"/>
      <c r="N121" s="974"/>
      <c r="O121" s="974"/>
      <c r="P121" s="974"/>
      <c r="Q121" s="974"/>
      <c r="R121" s="974"/>
      <c r="S121" s="974"/>
      <c r="T121" s="974"/>
      <c r="U121" s="974"/>
      <c r="V121" s="974"/>
    </row>
    <row r="122" spans="12:22">
      <c r="L122" s="974" t="s">
        <v>1242</v>
      </c>
      <c r="M122" s="974"/>
      <c r="N122" s="974"/>
      <c r="O122" s="974"/>
      <c r="P122" s="974"/>
      <c r="Q122" s="974"/>
      <c r="R122" s="974"/>
      <c r="S122" s="974"/>
      <c r="T122" s="974"/>
      <c r="U122" s="974"/>
      <c r="V122" s="974"/>
    </row>
    <row r="123" spans="12:22">
      <c r="L123" s="974" t="s">
        <v>1243</v>
      </c>
      <c r="M123" s="974"/>
      <c r="N123" s="974"/>
      <c r="O123" s="974"/>
      <c r="P123" s="974"/>
      <c r="Q123" s="974"/>
      <c r="R123" s="974"/>
      <c r="S123" s="974"/>
      <c r="T123" s="974"/>
      <c r="U123" s="974"/>
      <c r="V123" s="974"/>
    </row>
    <row r="124" spans="12:22">
      <c r="L124" s="974" t="s">
        <v>1244</v>
      </c>
      <c r="M124" s="974"/>
      <c r="N124" s="974"/>
      <c r="O124" s="974"/>
      <c r="P124" s="974"/>
      <c r="Q124" s="974"/>
      <c r="R124" s="974"/>
      <c r="S124" s="974"/>
      <c r="T124" s="974"/>
      <c r="U124" s="974"/>
      <c r="V124" s="974"/>
    </row>
    <row r="125" spans="12:22">
      <c r="L125" s="974" t="s">
        <v>1245</v>
      </c>
      <c r="M125" s="974"/>
      <c r="N125" s="974"/>
      <c r="O125" s="974"/>
      <c r="P125" s="974"/>
      <c r="Q125" s="974"/>
      <c r="R125" s="974"/>
      <c r="S125" s="974"/>
      <c r="T125" s="974"/>
      <c r="U125" s="974"/>
      <c r="V125" s="974"/>
    </row>
    <row r="126" spans="12:22">
      <c r="L126" s="974" t="s">
        <v>1150</v>
      </c>
      <c r="M126" s="974"/>
      <c r="N126" s="974"/>
      <c r="O126" s="974"/>
      <c r="P126" s="974"/>
      <c r="Q126" s="974"/>
      <c r="R126" s="974"/>
      <c r="S126" s="974"/>
      <c r="T126" s="974"/>
      <c r="U126" s="974"/>
      <c r="V126" s="974"/>
    </row>
    <row r="127" spans="12:22" ht="27.65" customHeight="1">
      <c r="L127" s="974" t="s">
        <v>1246</v>
      </c>
      <c r="M127" s="974"/>
      <c r="N127" s="974"/>
      <c r="O127" s="974"/>
      <c r="P127" s="974"/>
      <c r="Q127" s="974"/>
      <c r="R127" s="974"/>
      <c r="S127" s="974"/>
      <c r="T127" s="974"/>
      <c r="U127" s="974"/>
      <c r="V127" s="974"/>
    </row>
    <row r="128" spans="12:22">
      <c r="L128" s="974" t="s">
        <v>1247</v>
      </c>
      <c r="M128" s="974"/>
      <c r="N128" s="974"/>
      <c r="O128" s="974"/>
      <c r="P128" s="974"/>
      <c r="Q128" s="974"/>
      <c r="R128" s="974"/>
      <c r="S128" s="974"/>
      <c r="T128" s="974"/>
      <c r="U128" s="974"/>
      <c r="V128" s="974"/>
    </row>
    <row r="129" spans="12:22">
      <c r="L129" s="974" t="s">
        <v>1248</v>
      </c>
      <c r="M129" s="974"/>
      <c r="N129" s="974"/>
      <c r="O129" s="974"/>
      <c r="P129" s="974"/>
      <c r="Q129" s="974"/>
      <c r="R129" s="974"/>
      <c r="S129" s="974"/>
      <c r="T129" s="974"/>
      <c r="U129" s="974"/>
      <c r="V129" s="974"/>
    </row>
    <row r="130" spans="12:22">
      <c r="L130" s="974" t="s">
        <v>1249</v>
      </c>
      <c r="M130" s="974"/>
      <c r="N130" s="974"/>
      <c r="O130" s="974"/>
      <c r="P130" s="974"/>
      <c r="Q130" s="974"/>
      <c r="R130" s="974"/>
      <c r="S130" s="974"/>
      <c r="T130" s="974"/>
      <c r="U130" s="974"/>
      <c r="V130" s="974"/>
    </row>
    <row r="131" spans="12:22">
      <c r="L131" s="974" t="s">
        <v>1250</v>
      </c>
      <c r="M131" s="974"/>
      <c r="N131" s="974"/>
      <c r="O131" s="974"/>
      <c r="P131" s="974"/>
      <c r="Q131" s="974"/>
      <c r="R131" s="974"/>
      <c r="S131" s="974"/>
      <c r="T131" s="974"/>
      <c r="U131" s="974"/>
      <c r="V131" s="974"/>
    </row>
  </sheetData>
  <mergeCells count="116">
    <mergeCell ref="L128:V128"/>
    <mergeCell ref="L129:V129"/>
    <mergeCell ref="L127:V127"/>
    <mergeCell ref="L130:V130"/>
    <mergeCell ref="L131:V131"/>
    <mergeCell ref="L121:V121"/>
    <mergeCell ref="L122:V122"/>
    <mergeCell ref="L123:V123"/>
    <mergeCell ref="L124:V124"/>
    <mergeCell ref="L125:V125"/>
    <mergeCell ref="L126:V126"/>
    <mergeCell ref="L110:V110"/>
    <mergeCell ref="L111:V111"/>
    <mergeCell ref="L112:V112"/>
    <mergeCell ref="L113:V113"/>
    <mergeCell ref="L114:V114"/>
    <mergeCell ref="L115:V115"/>
    <mergeCell ref="L116:V116"/>
    <mergeCell ref="L117:V117"/>
    <mergeCell ref="L120:V120"/>
    <mergeCell ref="L99:V99"/>
    <mergeCell ref="L100:V100"/>
    <mergeCell ref="L101:V101"/>
    <mergeCell ref="L102:V102"/>
    <mergeCell ref="L103:V103"/>
    <mergeCell ref="L104:V104"/>
    <mergeCell ref="L107:V107"/>
    <mergeCell ref="L108:V108"/>
    <mergeCell ref="L109:V109"/>
    <mergeCell ref="L91:V91"/>
    <mergeCell ref="L94:V94"/>
    <mergeCell ref="L84:V84"/>
    <mergeCell ref="L85:V85"/>
    <mergeCell ref="L86:V86"/>
    <mergeCell ref="L95:V95"/>
    <mergeCell ref="L96:V96"/>
    <mergeCell ref="L97:V97"/>
    <mergeCell ref="L98:V98"/>
    <mergeCell ref="L65:V65"/>
    <mergeCell ref="L66:V66"/>
    <mergeCell ref="L67:V67"/>
    <mergeCell ref="L68:V68"/>
    <mergeCell ref="L69:V69"/>
    <mergeCell ref="L70:V70"/>
    <mergeCell ref="L71:V71"/>
    <mergeCell ref="L72:V72"/>
    <mergeCell ref="L73:V73"/>
    <mergeCell ref="L54:V54"/>
    <mergeCell ref="L55:V55"/>
    <mergeCell ref="L56:V56"/>
    <mergeCell ref="L57:V57"/>
    <mergeCell ref="L58:V58"/>
    <mergeCell ref="L59:V59"/>
    <mergeCell ref="L60:V60"/>
    <mergeCell ref="L63:V63"/>
    <mergeCell ref="L64:V64"/>
    <mergeCell ref="L43:V43"/>
    <mergeCell ref="L46:V46"/>
    <mergeCell ref="L47:V47"/>
    <mergeCell ref="L48:V48"/>
    <mergeCell ref="L49:V49"/>
    <mergeCell ref="L50:V50"/>
    <mergeCell ref="L51:V51"/>
    <mergeCell ref="L52:V52"/>
    <mergeCell ref="L53:V53"/>
    <mergeCell ref="L34:V34"/>
    <mergeCell ref="L35:V35"/>
    <mergeCell ref="L36:V36"/>
    <mergeCell ref="L37:V37"/>
    <mergeCell ref="L38:V38"/>
    <mergeCell ref="L39:V39"/>
    <mergeCell ref="L40:V40"/>
    <mergeCell ref="L41:V41"/>
    <mergeCell ref="L42:V42"/>
    <mergeCell ref="L26:V26"/>
    <mergeCell ref="L27:V27"/>
    <mergeCell ref="L28:V28"/>
    <mergeCell ref="L29:V29"/>
    <mergeCell ref="L30:V30"/>
    <mergeCell ref="L33:V33"/>
    <mergeCell ref="L3:V3"/>
    <mergeCell ref="L4:V4"/>
    <mergeCell ref="L5:V5"/>
    <mergeCell ref="L6:V6"/>
    <mergeCell ref="L7:V7"/>
    <mergeCell ref="L8:V8"/>
    <mergeCell ref="L9:V9"/>
    <mergeCell ref="L10:V10"/>
    <mergeCell ref="L11:V11"/>
    <mergeCell ref="L12:V12"/>
    <mergeCell ref="L13:V13"/>
    <mergeCell ref="L14:V14"/>
    <mergeCell ref="A1:K1"/>
    <mergeCell ref="L93:M93"/>
    <mergeCell ref="L87:V87"/>
    <mergeCell ref="L88:V88"/>
    <mergeCell ref="L89:V89"/>
    <mergeCell ref="L90:V90"/>
    <mergeCell ref="L2:V2"/>
    <mergeCell ref="L79:V79"/>
    <mergeCell ref="L80:V80"/>
    <mergeCell ref="L81:V81"/>
    <mergeCell ref="L82:V82"/>
    <mergeCell ref="L83:V83"/>
    <mergeCell ref="L17:R17"/>
    <mergeCell ref="L18:V18"/>
    <mergeCell ref="L19:V19"/>
    <mergeCell ref="L20:V20"/>
    <mergeCell ref="L21:V21"/>
    <mergeCell ref="L76:V76"/>
    <mergeCell ref="L22:V22"/>
    <mergeCell ref="L23:V23"/>
    <mergeCell ref="L24:V24"/>
    <mergeCell ref="L25:V25"/>
    <mergeCell ref="L74:V74"/>
    <mergeCell ref="L75:V75"/>
  </mergeCells>
  <phoneticPr fontId="107" type="noConversion"/>
  <pageMargins left="0.7" right="0.7" top="0.75" bottom="0.75" header="0.3" footer="0.3"/>
  <pageSetup scale="94"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1"/>
  <dimension ref="A1:G22"/>
  <sheetViews>
    <sheetView view="pageBreakPreview" topLeftCell="A10" zoomScaleNormal="100" zoomScaleSheetLayoutView="72" workbookViewId="0">
      <selection activeCell="C9" sqref="C9"/>
    </sheetView>
  </sheetViews>
  <sheetFormatPr defaultRowHeight="12.5"/>
  <cols>
    <col min="1" max="1" width="13.453125" customWidth="1"/>
    <col min="2" max="2" width="17.7265625" customWidth="1"/>
    <col min="3" max="3" width="86.81640625" customWidth="1"/>
    <col min="4" max="4" width="17" customWidth="1"/>
    <col min="5" max="5" width="11.1796875" customWidth="1"/>
  </cols>
  <sheetData>
    <row r="1" spans="1:7" ht="30.75" customHeight="1">
      <c r="A1" s="1481" t="s">
        <v>1251</v>
      </c>
      <c r="B1" s="1481"/>
      <c r="C1" s="1481"/>
      <c r="D1" s="1481"/>
      <c r="E1" s="1481"/>
      <c r="F1" s="1481"/>
    </row>
    <row r="2" spans="1:7" ht="30" customHeight="1">
      <c r="A2" s="1481" t="s">
        <v>1252</v>
      </c>
      <c r="B2" s="1481"/>
      <c r="C2" s="1481"/>
      <c r="D2" s="1481"/>
      <c r="E2" s="1481"/>
      <c r="F2" s="1481"/>
    </row>
    <row r="3" spans="1:7" ht="42.75" customHeight="1">
      <c r="A3" s="528" t="s">
        <v>1253</v>
      </c>
      <c r="B3" s="529" t="str">
        <f>CONCATENATE('Supplier Information'!B5)</f>
        <v xml:space="preserve"> </v>
      </c>
      <c r="C3" s="521"/>
      <c r="D3" s="530" t="s">
        <v>1254</v>
      </c>
      <c r="E3" s="569" t="str">
        <f>CONCATENATE('Supplier Information'!F3)</f>
        <v/>
      </c>
      <c r="F3" s="134"/>
    </row>
    <row r="4" spans="1:7" ht="13">
      <c r="A4" s="1482" t="s">
        <v>1255</v>
      </c>
      <c r="B4" s="1483"/>
      <c r="C4" s="1483"/>
      <c r="D4" s="1483"/>
      <c r="E4" s="1483"/>
      <c r="F4" s="1484"/>
      <c r="G4" s="88"/>
    </row>
    <row r="5" spans="1:7" ht="16.899999999999999" customHeight="1">
      <c r="A5" s="135" t="s">
        <v>1256</v>
      </c>
      <c r="B5" s="830" t="s">
        <v>1257</v>
      </c>
      <c r="C5" s="107"/>
      <c r="D5" s="830" t="s">
        <v>1258</v>
      </c>
      <c r="E5" s="107"/>
      <c r="F5" s="106"/>
    </row>
    <row r="6" spans="1:7" ht="28.15" customHeight="1">
      <c r="A6" s="135" t="s">
        <v>1259</v>
      </c>
      <c r="B6" s="520" t="s">
        <v>1260</v>
      </c>
      <c r="C6" s="107"/>
      <c r="D6" s="520" t="s">
        <v>1261</v>
      </c>
      <c r="E6" s="830" t="s">
        <v>1262</v>
      </c>
      <c r="F6" s="106"/>
    </row>
    <row r="7" spans="1:7" ht="40.5" customHeight="1">
      <c r="A7" s="114"/>
      <c r="B7" s="108" t="s">
        <v>1263</v>
      </c>
      <c r="C7" s="115" t="s">
        <v>1264</v>
      </c>
      <c r="D7" s="108" t="s">
        <v>1265</v>
      </c>
      <c r="E7" s="108" t="s">
        <v>1562</v>
      </c>
      <c r="F7" s="136" t="s">
        <v>1266</v>
      </c>
    </row>
    <row r="8" spans="1:7">
      <c r="A8" s="109">
        <v>1</v>
      </c>
      <c r="B8" s="107"/>
      <c r="C8" s="107"/>
      <c r="D8" s="113"/>
      <c r="E8" s="107"/>
      <c r="F8" s="106"/>
    </row>
    <row r="9" spans="1:7">
      <c r="A9" s="109">
        <v>2</v>
      </c>
      <c r="B9" s="107"/>
      <c r="C9" s="107"/>
      <c r="D9" s="113"/>
      <c r="E9" s="107"/>
      <c r="F9" s="106"/>
    </row>
    <row r="10" spans="1:7">
      <c r="A10" s="109">
        <v>3</v>
      </c>
      <c r="B10" s="107"/>
      <c r="C10" s="107"/>
      <c r="D10" s="113"/>
      <c r="E10" s="107"/>
      <c r="F10" s="106"/>
    </row>
    <row r="11" spans="1:7">
      <c r="A11" s="109">
        <v>4</v>
      </c>
      <c r="B11" s="107"/>
      <c r="C11" s="107"/>
      <c r="D11" s="113"/>
      <c r="E11" s="107"/>
      <c r="F11" s="106"/>
    </row>
    <row r="12" spans="1:7">
      <c r="A12" s="109">
        <v>5</v>
      </c>
      <c r="B12" s="107"/>
      <c r="C12" s="107"/>
      <c r="D12" s="113"/>
      <c r="E12" s="107"/>
      <c r="F12" s="106"/>
    </row>
    <row r="13" spans="1:7">
      <c r="A13" s="109">
        <v>6</v>
      </c>
      <c r="B13" s="107"/>
      <c r="C13" s="107"/>
      <c r="D13" s="107"/>
      <c r="E13" s="107"/>
      <c r="F13" s="106"/>
    </row>
    <row r="14" spans="1:7">
      <c r="A14" s="109">
        <v>7</v>
      </c>
      <c r="B14" s="107"/>
      <c r="C14" s="107"/>
      <c r="D14" s="107"/>
      <c r="E14" s="107"/>
      <c r="F14" s="106"/>
    </row>
    <row r="15" spans="1:7">
      <c r="A15" s="109">
        <v>8</v>
      </c>
      <c r="B15" s="107"/>
      <c r="C15" s="107"/>
      <c r="D15" s="107"/>
      <c r="E15" s="107"/>
      <c r="F15" s="106"/>
    </row>
    <row r="16" spans="1:7">
      <c r="A16" s="109">
        <v>9</v>
      </c>
      <c r="B16" s="107"/>
      <c r="C16" s="107"/>
      <c r="D16" s="107"/>
      <c r="E16" s="107"/>
      <c r="F16" s="106"/>
    </row>
    <row r="17" spans="1:6">
      <c r="A17" s="114">
        <v>10</v>
      </c>
      <c r="B17" s="115"/>
      <c r="C17" s="115"/>
      <c r="D17" s="115"/>
      <c r="E17" s="115"/>
      <c r="F17" s="116"/>
    </row>
    <row r="18" spans="1:6" ht="25.5">
      <c r="A18" s="102"/>
      <c r="B18" s="102"/>
      <c r="C18" s="137" t="s">
        <v>1267</v>
      </c>
      <c r="D18" s="1485"/>
      <c r="E18" s="1485"/>
      <c r="F18" s="1485"/>
    </row>
    <row r="19" spans="1:6" ht="25.5">
      <c r="A19" s="102"/>
      <c r="B19" s="102"/>
      <c r="C19" s="137" t="s">
        <v>1268</v>
      </c>
      <c r="D19" s="1486" t="str">
        <f>CONCATENATE('Supplier Information'!B3)</f>
        <v/>
      </c>
      <c r="E19" s="1486"/>
      <c r="F19" s="1486"/>
    </row>
    <row r="20" spans="1:6" ht="25.5">
      <c r="A20" s="102"/>
      <c r="B20" s="102"/>
      <c r="C20" s="137" t="s">
        <v>1269</v>
      </c>
      <c r="D20" s="1478"/>
      <c r="E20" s="1478"/>
      <c r="F20" s="1478"/>
    </row>
    <row r="21" spans="1:6" ht="25.5">
      <c r="A21" s="102"/>
      <c r="B21" s="102"/>
      <c r="C21" s="137" t="s">
        <v>1270</v>
      </c>
      <c r="D21" s="1479"/>
      <c r="E21" s="1479"/>
      <c r="F21" s="1479"/>
    </row>
    <row r="22" spans="1:6" ht="13">
      <c r="A22" s="102"/>
      <c r="B22" s="138" t="s">
        <v>1271</v>
      </c>
      <c r="C22" s="1480"/>
      <c r="D22" s="1480"/>
      <c r="E22" s="1480"/>
      <c r="F22" s="1480"/>
    </row>
  </sheetData>
  <mergeCells count="8">
    <mergeCell ref="D20:F20"/>
    <mergeCell ref="D21:F21"/>
    <mergeCell ref="C22:F22"/>
    <mergeCell ref="A1:F1"/>
    <mergeCell ref="A2:F2"/>
    <mergeCell ref="A4:F4"/>
    <mergeCell ref="D18:F18"/>
    <mergeCell ref="D19:F19"/>
  </mergeCells>
  <phoneticPr fontId="2" type="noConversion"/>
  <printOptions horizontalCentered="1"/>
  <pageMargins left="0" right="0" top="0.25" bottom="0.66" header="0.24" footer="0.22"/>
  <pageSetup scale="86" orientation="landscape" r:id="rId1"/>
  <headerFooter alignWithMargins="0">
    <oddFooter xml:space="preserve">&amp;L&amp;"Arial,Bold"&amp;A&amp;R&amp;8Page &amp;P of &amp;N
Printed: &amp;D-&amp;T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2"/>
  <dimension ref="A1:D19"/>
  <sheetViews>
    <sheetView view="pageBreakPreview" topLeftCell="A10" zoomScaleNormal="100" zoomScaleSheetLayoutView="100" workbookViewId="0">
      <selection activeCell="C18" sqref="C18"/>
    </sheetView>
  </sheetViews>
  <sheetFormatPr defaultRowHeight="12.5"/>
  <cols>
    <col min="1" max="1" width="15" customWidth="1"/>
    <col min="2" max="2" width="20.1796875" customWidth="1"/>
    <col min="3" max="3" width="65" customWidth="1"/>
    <col min="4" max="4" width="23.1796875" customWidth="1"/>
  </cols>
  <sheetData>
    <row r="1" spans="1:4" ht="30.75" customHeight="1">
      <c r="A1" s="1481" t="s">
        <v>1272</v>
      </c>
      <c r="B1" s="1481"/>
      <c r="C1" s="1481"/>
      <c r="D1" s="834"/>
    </row>
    <row r="2" spans="1:4" ht="33" customHeight="1">
      <c r="A2" s="1481" t="s">
        <v>1273</v>
      </c>
      <c r="B2" s="1481"/>
      <c r="C2" s="1481"/>
      <c r="D2" s="834"/>
    </row>
    <row r="3" spans="1:4" ht="37.5" customHeight="1">
      <c r="A3" s="531" t="s">
        <v>1274</v>
      </c>
      <c r="B3" s="532" t="str">
        <f>CONCATENATE('Supplier Information'!B5)</f>
        <v xml:space="preserve"> </v>
      </c>
      <c r="C3" s="533" t="s">
        <v>1275</v>
      </c>
      <c r="D3" s="570" t="str">
        <f>CONCATENATE('Supplier Information'!F3)</f>
        <v/>
      </c>
    </row>
    <row r="4" spans="1:4" ht="13">
      <c r="A4" s="1487" t="s">
        <v>1276</v>
      </c>
      <c r="B4" s="1488"/>
      <c r="C4" s="1489"/>
      <c r="D4" s="835"/>
    </row>
    <row r="5" spans="1:4">
      <c r="A5" s="135" t="s">
        <v>1277</v>
      </c>
      <c r="B5" s="830" t="s">
        <v>1278</v>
      </c>
      <c r="C5" s="106"/>
      <c r="D5" s="107"/>
    </row>
    <row r="6" spans="1:4" ht="25.5">
      <c r="A6" s="139" t="s">
        <v>1563</v>
      </c>
      <c r="B6" s="108" t="s">
        <v>1279</v>
      </c>
      <c r="C6" s="831" t="s">
        <v>1280</v>
      </c>
      <c r="D6" s="830"/>
    </row>
    <row r="7" spans="1:4">
      <c r="A7" s="140">
        <v>1</v>
      </c>
      <c r="B7" s="141"/>
      <c r="C7" s="555"/>
      <c r="D7" s="556"/>
    </row>
    <row r="8" spans="1:4">
      <c r="A8" s="143">
        <v>2</v>
      </c>
      <c r="B8" s="144"/>
      <c r="C8" s="554"/>
      <c r="D8" s="142"/>
    </row>
    <row r="9" spans="1:4">
      <c r="A9" s="143">
        <v>3</v>
      </c>
      <c r="B9" s="144"/>
      <c r="C9" s="554"/>
      <c r="D9" s="142"/>
    </row>
    <row r="10" spans="1:4">
      <c r="A10" s="143">
        <v>4</v>
      </c>
      <c r="B10" s="144"/>
      <c r="C10" s="554"/>
      <c r="D10" s="142"/>
    </row>
    <row r="11" spans="1:4">
      <c r="A11" s="143">
        <v>5</v>
      </c>
      <c r="B11" s="144"/>
      <c r="C11" s="554"/>
      <c r="D11" s="142"/>
    </row>
    <row r="12" spans="1:4">
      <c r="A12" s="143">
        <v>6</v>
      </c>
      <c r="B12" s="144"/>
      <c r="C12" s="554"/>
      <c r="D12" s="142"/>
    </row>
    <row r="13" spans="1:4">
      <c r="A13" s="143">
        <v>7</v>
      </c>
      <c r="B13" s="144"/>
      <c r="C13" s="554"/>
      <c r="D13" s="142"/>
    </row>
    <row r="14" spans="1:4">
      <c r="A14" s="143">
        <v>8</v>
      </c>
      <c r="B14" s="144"/>
      <c r="C14" s="554"/>
      <c r="D14" s="142"/>
    </row>
    <row r="15" spans="1:4">
      <c r="A15" s="143">
        <v>9</v>
      </c>
      <c r="B15" s="144"/>
      <c r="C15" s="554"/>
      <c r="D15" s="142"/>
    </row>
    <row r="16" spans="1:4">
      <c r="A16" s="145">
        <v>10</v>
      </c>
      <c r="B16" s="146"/>
      <c r="C16" s="557"/>
      <c r="D16" s="147"/>
    </row>
    <row r="17" spans="1:4" ht="29.25" customHeight="1">
      <c r="A17" s="102"/>
      <c r="B17" s="102"/>
      <c r="C17" s="968" t="s">
        <v>1281</v>
      </c>
      <c r="D17" s="137" t="str">
        <f>CONCATENATE('Supplier Information'!B3)</f>
        <v/>
      </c>
    </row>
    <row r="18" spans="1:4" ht="25.5">
      <c r="A18" s="102"/>
      <c r="B18" s="102"/>
      <c r="C18" s="968" t="s">
        <v>1565</v>
      </c>
      <c r="D18" s="834"/>
    </row>
    <row r="19" spans="1:4" ht="26">
      <c r="A19" s="102"/>
      <c r="B19" s="969" t="s">
        <v>1564</v>
      </c>
      <c r="C19" s="152"/>
      <c r="D19" s="558"/>
    </row>
  </sheetData>
  <mergeCells count="3">
    <mergeCell ref="A1:C1"/>
    <mergeCell ref="A2:C2"/>
    <mergeCell ref="A4:C4"/>
  </mergeCells>
  <phoneticPr fontId="2" type="noConversion"/>
  <printOptions horizontalCentered="1"/>
  <pageMargins left="0" right="0" top="0.25" bottom="0.62" header="0.26" footer="0.28999999999999998"/>
  <pageSetup scale="70" orientation="landscape" r:id="rId1"/>
  <headerFooter alignWithMargins="0">
    <oddFooter>&amp;L&amp;"Arial,Bold"&amp;A&amp;R&amp;8Page &amp;P of &amp;N
Printed: &amp;D-&amp;T</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3"/>
  <dimension ref="A1:G22"/>
  <sheetViews>
    <sheetView view="pageBreakPreview" topLeftCell="A7" zoomScaleNormal="100" workbookViewId="0">
      <selection activeCell="F21" sqref="F21:G21"/>
    </sheetView>
  </sheetViews>
  <sheetFormatPr defaultRowHeight="12.5"/>
  <cols>
    <col min="3" max="3" width="25.54296875" customWidth="1"/>
    <col min="4" max="4" width="24.1796875" customWidth="1"/>
    <col min="5" max="5" width="31.453125" customWidth="1"/>
    <col min="6" max="6" width="28.7265625" customWidth="1"/>
    <col min="7" max="7" width="24.453125" customWidth="1"/>
  </cols>
  <sheetData>
    <row r="1" spans="1:7" ht="33.75" customHeight="1">
      <c r="A1" s="1481" t="s">
        <v>1282</v>
      </c>
      <c r="B1" s="1481"/>
      <c r="C1" s="1481"/>
      <c r="D1" s="1481"/>
      <c r="E1" s="1481"/>
      <c r="F1" s="1481"/>
      <c r="G1" s="1481"/>
    </row>
    <row r="2" spans="1:7" ht="39.75" customHeight="1">
      <c r="A2" s="1481" t="s">
        <v>1566</v>
      </c>
      <c r="B2" s="1481"/>
      <c r="C2" s="1481"/>
      <c r="D2" s="1481"/>
      <c r="E2" s="1481"/>
      <c r="F2" s="1481"/>
      <c r="G2" s="1481"/>
    </row>
    <row r="3" spans="1:7" ht="25.5">
      <c r="A3" s="102"/>
      <c r="B3" s="102"/>
      <c r="C3" s="102"/>
      <c r="D3" s="534" t="s">
        <v>1283</v>
      </c>
      <c r="E3" s="532" t="str">
        <f>CONCATENATE('Supplier Information'!B5)</f>
        <v xml:space="preserve"> </v>
      </c>
      <c r="F3" s="102" t="s">
        <v>1284</v>
      </c>
      <c r="G3" s="569" t="str">
        <f>CONCATENATE('Supplier Information'!F3)</f>
        <v/>
      </c>
    </row>
    <row r="4" spans="1:7">
      <c r="A4" s="1495"/>
      <c r="B4" s="1496"/>
      <c r="C4" s="1496"/>
      <c r="D4" s="1496"/>
      <c r="E4" s="1496"/>
      <c r="F4" s="1496"/>
      <c r="G4" s="1496"/>
    </row>
    <row r="5" spans="1:7" ht="25.5">
      <c r="A5" s="148" t="s">
        <v>1285</v>
      </c>
      <c r="B5" s="149" t="s">
        <v>1286</v>
      </c>
      <c r="C5" s="149" t="s">
        <v>1287</v>
      </c>
      <c r="D5" s="149" t="s">
        <v>1288</v>
      </c>
      <c r="E5" s="149" t="s">
        <v>1289</v>
      </c>
      <c r="F5" s="149" t="s">
        <v>1571</v>
      </c>
      <c r="G5" s="149" t="s">
        <v>1290</v>
      </c>
    </row>
    <row r="6" spans="1:7" ht="38.5">
      <c r="A6" s="144" t="s">
        <v>1291</v>
      </c>
      <c r="B6" s="149" t="s">
        <v>1292</v>
      </c>
      <c r="C6" s="149" t="s">
        <v>1293</v>
      </c>
      <c r="D6" s="149" t="s">
        <v>1294</v>
      </c>
      <c r="E6" s="149" t="s">
        <v>1295</v>
      </c>
      <c r="F6" s="149" t="s">
        <v>1296</v>
      </c>
      <c r="G6" s="149" t="s">
        <v>1297</v>
      </c>
    </row>
    <row r="7" spans="1:7" ht="38.5">
      <c r="A7" s="146"/>
      <c r="B7" s="146"/>
      <c r="C7" s="150" t="s">
        <v>1567</v>
      </c>
      <c r="D7" s="150" t="s">
        <v>1568</v>
      </c>
      <c r="E7" s="150" t="s">
        <v>1569</v>
      </c>
      <c r="F7" s="150" t="s">
        <v>1570</v>
      </c>
      <c r="G7" s="150" t="s">
        <v>1298</v>
      </c>
    </row>
    <row r="8" spans="1:7">
      <c r="A8" s="149">
        <v>1</v>
      </c>
      <c r="B8" s="141"/>
      <c r="C8" s="141"/>
      <c r="D8" s="141"/>
      <c r="E8" s="141"/>
      <c r="F8" s="141"/>
      <c r="G8" s="142"/>
    </row>
    <row r="9" spans="1:7">
      <c r="A9" s="149">
        <v>2</v>
      </c>
      <c r="B9" s="144"/>
      <c r="C9" s="144"/>
      <c r="D9" s="144"/>
      <c r="E9" s="144"/>
      <c r="F9" s="144"/>
      <c r="G9" s="142"/>
    </row>
    <row r="10" spans="1:7">
      <c r="A10" s="149">
        <v>3</v>
      </c>
      <c r="B10" s="144"/>
      <c r="C10" s="144"/>
      <c r="D10" s="144"/>
      <c r="E10" s="144"/>
      <c r="F10" s="144"/>
      <c r="G10" s="142"/>
    </row>
    <row r="11" spans="1:7">
      <c r="A11" s="149">
        <v>4</v>
      </c>
      <c r="B11" s="144"/>
      <c r="C11" s="144"/>
      <c r="D11" s="144"/>
      <c r="E11" s="144"/>
      <c r="F11" s="144"/>
      <c r="G11" s="142"/>
    </row>
    <row r="12" spans="1:7">
      <c r="A12" s="149">
        <v>5</v>
      </c>
      <c r="B12" s="144"/>
      <c r="C12" s="144"/>
      <c r="D12" s="144"/>
      <c r="E12" s="144"/>
      <c r="F12" s="144"/>
      <c r="G12" s="142"/>
    </row>
    <row r="13" spans="1:7">
      <c r="A13" s="149">
        <v>6</v>
      </c>
      <c r="B13" s="144"/>
      <c r="C13" s="144"/>
      <c r="D13" s="144"/>
      <c r="E13" s="144"/>
      <c r="F13" s="144"/>
      <c r="G13" s="142"/>
    </row>
    <row r="14" spans="1:7">
      <c r="A14" s="149">
        <v>7</v>
      </c>
      <c r="B14" s="144"/>
      <c r="C14" s="144"/>
      <c r="D14" s="144"/>
      <c r="E14" s="144"/>
      <c r="F14" s="144"/>
      <c r="G14" s="142"/>
    </row>
    <row r="15" spans="1:7">
      <c r="A15" s="149">
        <v>8</v>
      </c>
      <c r="B15" s="144"/>
      <c r="C15" s="144"/>
      <c r="D15" s="144"/>
      <c r="E15" s="144"/>
      <c r="F15" s="144"/>
      <c r="G15" s="142"/>
    </row>
    <row r="16" spans="1:7">
      <c r="A16" s="149">
        <v>9</v>
      </c>
      <c r="B16" s="144"/>
      <c r="C16" s="144"/>
      <c r="D16" s="144"/>
      <c r="E16" s="144"/>
      <c r="F16" s="144"/>
      <c r="G16" s="142"/>
    </row>
    <row r="17" spans="1:7">
      <c r="A17" s="150">
        <v>10</v>
      </c>
      <c r="B17" s="146"/>
      <c r="C17" s="146"/>
      <c r="D17" s="146"/>
      <c r="E17" s="146"/>
      <c r="F17" s="146"/>
      <c r="G17" s="146"/>
    </row>
    <row r="18" spans="1:7" ht="25.5">
      <c r="A18" s="103"/>
      <c r="B18" s="102"/>
      <c r="C18" s="102"/>
      <c r="D18" s="102"/>
      <c r="E18" s="137" t="s">
        <v>1299</v>
      </c>
      <c r="F18" s="1491"/>
      <c r="G18" s="1492"/>
    </row>
    <row r="19" spans="1:7" ht="25.5">
      <c r="A19" s="109"/>
      <c r="B19" s="102"/>
      <c r="C19" s="102"/>
      <c r="D19" s="102"/>
      <c r="E19" s="137" t="s">
        <v>1300</v>
      </c>
      <c r="F19" s="1493"/>
      <c r="G19" s="1494"/>
    </row>
    <row r="20" spans="1:7" ht="25.5">
      <c r="A20" s="109"/>
      <c r="B20" s="102"/>
      <c r="C20" s="102"/>
      <c r="D20" s="102"/>
      <c r="E20" s="137" t="s">
        <v>1572</v>
      </c>
      <c r="F20" s="1493"/>
      <c r="G20" s="1494"/>
    </row>
    <row r="21" spans="1:7" ht="38.5">
      <c r="A21" s="109"/>
      <c r="B21" s="102"/>
      <c r="C21" s="102"/>
      <c r="D21" s="102"/>
      <c r="E21" s="828" t="s">
        <v>1301</v>
      </c>
      <c r="F21" s="1493"/>
      <c r="G21" s="1494"/>
    </row>
    <row r="22" spans="1:7" ht="25.5">
      <c r="A22" s="114"/>
      <c r="B22" s="151" t="s">
        <v>1302</v>
      </c>
      <c r="C22" s="152"/>
      <c r="D22" s="153"/>
      <c r="E22" s="153"/>
      <c r="F22" s="1485"/>
      <c r="G22" s="1490"/>
    </row>
  </sheetData>
  <mergeCells count="8">
    <mergeCell ref="A1:G1"/>
    <mergeCell ref="A2:G2"/>
    <mergeCell ref="F22:G22"/>
    <mergeCell ref="F18:G18"/>
    <mergeCell ref="F19:G19"/>
    <mergeCell ref="F20:G20"/>
    <mergeCell ref="F21:G21"/>
    <mergeCell ref="A4:G4"/>
  </mergeCells>
  <phoneticPr fontId="2" type="noConversion"/>
  <printOptions horizontalCentered="1"/>
  <pageMargins left="0" right="0" top="0.25" bottom="0.51" header="0.25" footer="0.23"/>
  <pageSetup scale="85" orientation="landscape" r:id="rId1"/>
  <headerFooter alignWithMargins="0">
    <oddFooter>&amp;L&amp;"Arial,Bold"&amp;A&amp;R&amp;8Page &amp;P of &amp;N
Printed: &amp;D-&amp;T</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4"/>
  <dimension ref="A1:C28"/>
  <sheetViews>
    <sheetView view="pageBreakPreview" topLeftCell="A7" zoomScaleNormal="100" workbookViewId="0">
      <selection activeCell="C4" sqref="C4"/>
    </sheetView>
  </sheetViews>
  <sheetFormatPr defaultRowHeight="12.5"/>
  <cols>
    <col min="1" max="1" width="4.54296875" customWidth="1"/>
    <col min="2" max="2" width="19" customWidth="1"/>
    <col min="3" max="3" width="90.81640625" customWidth="1"/>
  </cols>
  <sheetData>
    <row r="1" spans="1:3" ht="41.25" customHeight="1">
      <c r="A1" s="1498" t="s">
        <v>1576</v>
      </c>
      <c r="B1" s="1498"/>
      <c r="C1" s="1498"/>
    </row>
    <row r="2" spans="1:3" ht="27" customHeight="1">
      <c r="A2" s="1499" t="s">
        <v>1575</v>
      </c>
      <c r="B2" s="1499"/>
      <c r="C2" s="1499"/>
    </row>
    <row r="3" spans="1:3">
      <c r="A3" s="1498"/>
      <c r="B3" s="1498"/>
      <c r="C3" s="1498"/>
    </row>
    <row r="4" spans="1:3" ht="24" customHeight="1">
      <c r="A4" s="1500" t="s">
        <v>1303</v>
      </c>
      <c r="B4" s="1500"/>
      <c r="C4" s="535" t="str">
        <f>CONCATENATE('Supplier Information'!B5)</f>
        <v xml:space="preserve"> </v>
      </c>
    </row>
    <row r="5" spans="1:3" ht="30.75" customHeight="1">
      <c r="A5" s="1497" t="s">
        <v>1304</v>
      </c>
      <c r="B5" s="1497"/>
      <c r="C5" s="90"/>
    </row>
    <row r="6" spans="1:3" ht="18" customHeight="1">
      <c r="A6" s="154"/>
      <c r="B6" s="832" t="s">
        <v>1305</v>
      </c>
      <c r="C6" s="122"/>
    </row>
    <row r="7" spans="1:3">
      <c r="A7" s="801"/>
      <c r="B7" s="836" t="s">
        <v>1306</v>
      </c>
      <c r="C7" s="123"/>
    </row>
    <row r="8" spans="1:3" ht="25.5">
      <c r="A8" s="128"/>
      <c r="B8" s="124" t="s">
        <v>1573</v>
      </c>
      <c r="C8" s="155" t="s">
        <v>1574</v>
      </c>
    </row>
    <row r="9" spans="1:3">
      <c r="A9" s="156">
        <v>1</v>
      </c>
      <c r="B9" s="156"/>
      <c r="C9" s="156"/>
    </row>
    <row r="10" spans="1:3">
      <c r="A10" s="156">
        <v>2</v>
      </c>
      <c r="B10" s="156"/>
      <c r="C10" s="156"/>
    </row>
    <row r="11" spans="1:3">
      <c r="A11" s="156">
        <v>3</v>
      </c>
      <c r="B11" s="156"/>
      <c r="C11" s="156"/>
    </row>
    <row r="12" spans="1:3">
      <c r="A12" s="156">
        <v>4</v>
      </c>
      <c r="B12" s="156"/>
      <c r="C12" s="156"/>
    </row>
    <row r="13" spans="1:3">
      <c r="A13" s="156">
        <v>5</v>
      </c>
      <c r="B13" s="156"/>
      <c r="C13" s="156"/>
    </row>
    <row r="14" spans="1:3">
      <c r="A14" s="156">
        <v>6</v>
      </c>
      <c r="B14" s="156"/>
      <c r="C14" s="156"/>
    </row>
    <row r="15" spans="1:3">
      <c r="A15" s="156">
        <v>7</v>
      </c>
      <c r="B15" s="156"/>
      <c r="C15" s="156"/>
    </row>
    <row r="16" spans="1:3">
      <c r="A16" s="156">
        <v>8</v>
      </c>
      <c r="B16" s="156"/>
      <c r="C16" s="156"/>
    </row>
    <row r="17" spans="1:3">
      <c r="A17" s="156">
        <v>9</v>
      </c>
      <c r="B17" s="156"/>
      <c r="C17" s="156"/>
    </row>
    <row r="18" spans="1:3">
      <c r="A18" s="156">
        <v>10</v>
      </c>
      <c r="B18" s="156"/>
      <c r="C18" s="156"/>
    </row>
    <row r="19" spans="1:3">
      <c r="A19" s="156">
        <v>11</v>
      </c>
      <c r="B19" s="156"/>
      <c r="C19" s="156"/>
    </row>
    <row r="20" spans="1:3">
      <c r="A20" s="156">
        <v>12</v>
      </c>
      <c r="B20" s="156"/>
      <c r="C20" s="156"/>
    </row>
    <row r="21" spans="1:3">
      <c r="A21" s="156">
        <v>13</v>
      </c>
      <c r="B21" s="156"/>
      <c r="C21" s="156"/>
    </row>
    <row r="22" spans="1:3">
      <c r="A22" s="156">
        <v>14</v>
      </c>
      <c r="B22" s="156"/>
      <c r="C22" s="156"/>
    </row>
    <row r="23" spans="1:3">
      <c r="A23" s="156">
        <v>15</v>
      </c>
      <c r="B23" s="156"/>
      <c r="C23" s="156"/>
    </row>
    <row r="24" spans="1:3">
      <c r="A24" s="156">
        <v>16</v>
      </c>
      <c r="B24" s="156"/>
      <c r="C24" s="156"/>
    </row>
    <row r="25" spans="1:3">
      <c r="A25" s="156">
        <v>17</v>
      </c>
      <c r="B25" s="156"/>
      <c r="C25" s="156"/>
    </row>
    <row r="26" spans="1:3">
      <c r="A26" s="156">
        <v>18</v>
      </c>
      <c r="B26" s="156"/>
      <c r="C26" s="156"/>
    </row>
    <row r="27" spans="1:3">
      <c r="A27" s="156">
        <v>19</v>
      </c>
      <c r="B27" s="156"/>
      <c r="C27" s="156"/>
    </row>
    <row r="28" spans="1:3">
      <c r="A28" s="156">
        <v>20</v>
      </c>
      <c r="B28" s="156"/>
      <c r="C28" s="156"/>
    </row>
  </sheetData>
  <mergeCells count="5">
    <mergeCell ref="A5:B5"/>
    <mergeCell ref="A1:C1"/>
    <mergeCell ref="A2:C2"/>
    <mergeCell ref="A3:C3"/>
    <mergeCell ref="A4:B4"/>
  </mergeCells>
  <phoneticPr fontId="2" type="noConversion"/>
  <printOptions horizontalCentered="1"/>
  <pageMargins left="0" right="0" top="0.25" bottom="0.62" header="0.25" footer="0.31"/>
  <pageSetup orientation="landscape" r:id="rId1"/>
  <headerFooter alignWithMargins="0">
    <oddFooter>&amp;L&amp;"Arial,Bold"&amp;A&amp;R&amp;8Page &amp;P of &amp;N
Printed: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8"/>
  <sheetViews>
    <sheetView topLeftCell="A16" zoomScaleNormal="100" zoomScaleSheetLayoutView="100" workbookViewId="0">
      <selection activeCell="D7" sqref="D7:L7"/>
    </sheetView>
  </sheetViews>
  <sheetFormatPr defaultRowHeight="12.5"/>
  <cols>
    <col min="1" max="1" width="4.54296875" customWidth="1"/>
    <col min="2" max="2" width="5.81640625" customWidth="1"/>
    <col min="3" max="3" width="4.54296875" customWidth="1"/>
    <col min="4" max="4" width="54.7265625" customWidth="1"/>
    <col min="11" max="11" width="8.7265625" customWidth="1"/>
  </cols>
  <sheetData>
    <row r="1" spans="1:12" ht="31.5" customHeight="1">
      <c r="A1" s="979" t="s">
        <v>6</v>
      </c>
      <c r="B1" s="1050"/>
      <c r="C1" s="1050"/>
      <c r="D1" s="1050"/>
      <c r="E1" s="1050"/>
      <c r="F1" s="1050"/>
      <c r="G1" s="1050"/>
      <c r="H1" s="1050"/>
      <c r="I1" s="1050"/>
      <c r="J1" s="1050"/>
      <c r="K1" s="1050"/>
      <c r="L1" s="1051"/>
    </row>
    <row r="2" spans="1:12" ht="26.25" customHeight="1">
      <c r="A2" s="1052" t="s">
        <v>1540</v>
      </c>
      <c r="B2" s="1030"/>
      <c r="C2" s="1030"/>
      <c r="D2" s="1030"/>
      <c r="E2" s="1030"/>
      <c r="F2" s="1030"/>
      <c r="G2" s="1030"/>
      <c r="H2" s="1030"/>
      <c r="I2" s="1030"/>
      <c r="J2" s="1030"/>
      <c r="K2" s="1030"/>
      <c r="L2" s="1031"/>
    </row>
    <row r="3" spans="1:12" ht="44.25" customHeight="1">
      <c r="A3" s="1032" t="s">
        <v>29</v>
      </c>
      <c r="B3" s="1033"/>
      <c r="C3" s="1033"/>
      <c r="D3" s="1033"/>
      <c r="E3" s="1033"/>
      <c r="F3" s="1033"/>
      <c r="G3" s="1033"/>
      <c r="H3" s="1033"/>
      <c r="I3" s="1033"/>
      <c r="J3" s="1033"/>
      <c r="K3" s="1033"/>
      <c r="L3" s="1034"/>
    </row>
    <row r="4" spans="1:12" ht="31.5" customHeight="1">
      <c r="A4" s="1035" t="s">
        <v>30</v>
      </c>
      <c r="B4" s="1036"/>
      <c r="C4" s="1036"/>
      <c r="D4" s="1036"/>
      <c r="E4" s="1036"/>
      <c r="F4" s="1036"/>
      <c r="G4" s="1036"/>
      <c r="H4" s="1036"/>
      <c r="I4" s="1036"/>
      <c r="J4" s="1036"/>
      <c r="K4" s="1036"/>
      <c r="L4" s="1037"/>
    </row>
    <row r="5" spans="1:12">
      <c r="A5" s="253"/>
      <c r="B5" s="4"/>
      <c r="C5" s="4"/>
      <c r="D5" s="4"/>
      <c r="E5" s="4"/>
      <c r="F5" s="4"/>
      <c r="G5" s="4"/>
      <c r="H5" s="4"/>
      <c r="I5" s="4"/>
      <c r="J5" s="4"/>
      <c r="K5" s="4"/>
      <c r="L5" s="254"/>
    </row>
    <row r="6" spans="1:12" ht="25.5" customHeight="1">
      <c r="A6" s="268" t="s">
        <v>31</v>
      </c>
      <c r="B6" s="269" t="s">
        <v>26</v>
      </c>
      <c r="C6" s="269" t="s">
        <v>32</v>
      </c>
      <c r="D6" s="4"/>
      <c r="E6" s="4"/>
      <c r="F6" s="4"/>
      <c r="G6" s="4"/>
      <c r="H6" s="4"/>
      <c r="I6" s="4"/>
      <c r="J6" s="4"/>
      <c r="K6" s="4"/>
      <c r="L6" s="254"/>
    </row>
    <row r="7" spans="1:12" ht="36" customHeight="1">
      <c r="A7" s="270"/>
      <c r="B7" s="271"/>
      <c r="C7" s="271"/>
      <c r="D7" s="1038" t="s">
        <v>33</v>
      </c>
      <c r="E7" s="1038"/>
      <c r="F7" s="1038"/>
      <c r="G7" s="1038"/>
      <c r="H7" s="1038"/>
      <c r="I7" s="1038"/>
      <c r="J7" s="1038"/>
      <c r="K7" s="1038"/>
      <c r="L7" s="1038"/>
    </row>
    <row r="8" spans="1:12" ht="61.9" customHeight="1">
      <c r="A8" s="270"/>
      <c r="B8" s="271"/>
      <c r="C8" s="271"/>
      <c r="D8" s="1038" t="s">
        <v>34</v>
      </c>
      <c r="E8" s="1038"/>
      <c r="F8" s="1038"/>
      <c r="G8" s="1038"/>
      <c r="H8" s="1038"/>
      <c r="I8" s="1038"/>
      <c r="J8" s="1038"/>
      <c r="K8" s="1038"/>
      <c r="L8" s="1038"/>
    </row>
    <row r="9" spans="1:12" ht="37.5" customHeight="1">
      <c r="A9" s="270"/>
      <c r="B9" s="271"/>
      <c r="C9" s="271"/>
      <c r="D9" s="1038" t="s">
        <v>35</v>
      </c>
      <c r="E9" s="1038"/>
      <c r="F9" s="1038"/>
      <c r="G9" s="1038"/>
      <c r="H9" s="1038"/>
      <c r="I9" s="1038"/>
      <c r="J9" s="1038"/>
      <c r="K9" s="1038"/>
      <c r="L9" s="1038"/>
    </row>
    <row r="10" spans="1:12" ht="39.75" customHeight="1">
      <c r="A10" s="270"/>
      <c r="B10" s="271"/>
      <c r="C10" s="271"/>
      <c r="D10" s="1038" t="s">
        <v>36</v>
      </c>
      <c r="E10" s="1038"/>
      <c r="F10" s="1038"/>
      <c r="G10" s="1038"/>
      <c r="H10" s="1038"/>
      <c r="I10" s="1038"/>
      <c r="J10" s="1038"/>
      <c r="K10" s="1038"/>
      <c r="L10" s="1038"/>
    </row>
    <row r="11" spans="1:12" ht="33.75" customHeight="1">
      <c r="A11" s="270"/>
      <c r="B11" s="271"/>
      <c r="C11" s="271"/>
      <c r="D11" s="1053" t="s">
        <v>37</v>
      </c>
      <c r="E11" s="1053"/>
      <c r="F11" s="1053"/>
      <c r="G11" s="1053"/>
      <c r="H11" s="1053"/>
      <c r="I11" s="1053"/>
      <c r="J11" s="1053"/>
      <c r="K11" s="1053"/>
      <c r="L11" s="1053"/>
    </row>
    <row r="12" spans="1:12" ht="32.25" customHeight="1">
      <c r="A12" s="270"/>
      <c r="B12" s="271"/>
      <c r="C12" s="271"/>
      <c r="D12" s="1053" t="s">
        <v>38</v>
      </c>
      <c r="E12" s="1053"/>
      <c r="F12" s="1053"/>
      <c r="G12" s="1053"/>
      <c r="H12" s="1053"/>
      <c r="I12" s="1053"/>
      <c r="J12" s="1053"/>
      <c r="K12" s="1053"/>
      <c r="L12" s="1053"/>
    </row>
    <row r="13" spans="1:12" ht="34.5" customHeight="1">
      <c r="A13" s="270"/>
      <c r="B13" s="271"/>
      <c r="C13" s="271"/>
      <c r="D13" s="1053" t="s">
        <v>39</v>
      </c>
      <c r="E13" s="1053"/>
      <c r="F13" s="1053"/>
      <c r="G13" s="1053"/>
      <c r="H13" s="1053"/>
      <c r="I13" s="1053"/>
      <c r="J13" s="1053"/>
      <c r="K13" s="1053"/>
      <c r="L13" s="1053"/>
    </row>
    <row r="14" spans="1:12" ht="30.75" customHeight="1">
      <c r="A14" s="270"/>
      <c r="B14" s="271"/>
      <c r="C14" s="271"/>
      <c r="D14" s="1053" t="s">
        <v>40</v>
      </c>
      <c r="E14" s="1053"/>
      <c r="F14" s="1053"/>
      <c r="G14" s="1053"/>
      <c r="H14" s="1053"/>
      <c r="I14" s="1053"/>
      <c r="J14" s="1053"/>
      <c r="K14" s="1053"/>
      <c r="L14" s="1053"/>
    </row>
    <row r="15" spans="1:12" ht="64.900000000000006" customHeight="1">
      <c r="A15" s="270"/>
      <c r="B15" s="271"/>
      <c r="C15" s="271"/>
      <c r="D15" s="1053" t="s">
        <v>41</v>
      </c>
      <c r="E15" s="1053"/>
      <c r="F15" s="1053"/>
      <c r="G15" s="1053"/>
      <c r="H15" s="1053"/>
      <c r="I15" s="1053"/>
      <c r="J15" s="1053"/>
      <c r="K15" s="1053"/>
      <c r="L15" s="1053"/>
    </row>
    <row r="16" spans="1:12">
      <c r="A16" s="1029"/>
      <c r="B16" s="1030"/>
      <c r="C16" s="1030"/>
      <c r="D16" s="1030"/>
      <c r="E16" s="1030"/>
      <c r="F16" s="1030"/>
      <c r="G16" s="1030"/>
      <c r="H16" s="1030"/>
      <c r="I16" s="1030"/>
      <c r="J16" s="1030"/>
      <c r="K16" s="1030"/>
      <c r="L16" s="1031"/>
    </row>
    <row r="17" spans="1:12" ht="13.5" customHeight="1">
      <c r="A17" s="255" t="s">
        <v>42</v>
      </c>
      <c r="B17" s="4"/>
      <c r="C17" s="4"/>
      <c r="D17" s="4"/>
      <c r="E17" s="4"/>
      <c r="F17" s="4"/>
      <c r="G17" s="4"/>
      <c r="H17" s="4"/>
      <c r="I17" s="4"/>
      <c r="J17" s="4"/>
      <c r="K17" s="4"/>
      <c r="L17" s="254"/>
    </row>
    <row r="18" spans="1:12" ht="13.5" customHeight="1">
      <c r="A18" s="377" t="s">
        <v>43</v>
      </c>
      <c r="B18" s="4"/>
      <c r="C18" s="4"/>
      <c r="D18" s="4"/>
      <c r="E18" s="4"/>
      <c r="F18" s="4"/>
      <c r="G18" s="4"/>
      <c r="H18" s="4"/>
      <c r="I18" s="4"/>
      <c r="J18" s="4"/>
      <c r="K18" s="4"/>
      <c r="L18" s="254"/>
    </row>
    <row r="19" spans="1:12" ht="40.9" customHeight="1">
      <c r="A19" s="1047" t="s">
        <v>44</v>
      </c>
      <c r="B19" s="1048"/>
      <c r="C19" s="1049" t="s">
        <v>45</v>
      </c>
      <c r="D19" s="1049"/>
      <c r="E19" s="4"/>
      <c r="F19" s="4"/>
      <c r="G19" s="4"/>
      <c r="H19" s="4"/>
      <c r="I19" s="4"/>
      <c r="J19" s="4"/>
      <c r="K19" s="4"/>
      <c r="L19" s="254"/>
    </row>
    <row r="20" spans="1:12">
      <c r="A20" s="1039"/>
      <c r="B20" s="1040"/>
      <c r="C20" s="1041"/>
      <c r="D20" s="1042"/>
      <c r="E20" s="1042"/>
      <c r="F20" s="1042"/>
      <c r="G20" s="1042"/>
      <c r="H20" s="1042"/>
      <c r="I20" s="1042"/>
      <c r="J20" s="1042"/>
      <c r="K20" s="1040"/>
      <c r="L20" s="256"/>
    </row>
    <row r="21" spans="1:12">
      <c r="A21" s="1039"/>
      <c r="B21" s="1040"/>
      <c r="C21" s="1041"/>
      <c r="D21" s="1042"/>
      <c r="E21" s="1042"/>
      <c r="F21" s="1042"/>
      <c r="G21" s="1042"/>
      <c r="H21" s="1042"/>
      <c r="I21" s="1042"/>
      <c r="J21" s="1042"/>
      <c r="K21" s="1040"/>
      <c r="L21" s="256"/>
    </row>
    <row r="22" spans="1:12">
      <c r="A22" s="1039"/>
      <c r="B22" s="1040"/>
      <c r="C22" s="1041"/>
      <c r="D22" s="1042"/>
      <c r="E22" s="1042"/>
      <c r="F22" s="1042"/>
      <c r="G22" s="1042"/>
      <c r="H22" s="1042"/>
      <c r="I22" s="1042"/>
      <c r="J22" s="1042"/>
      <c r="K22" s="1040"/>
      <c r="L22" s="256"/>
    </row>
    <row r="23" spans="1:12">
      <c r="A23" s="1039"/>
      <c r="B23" s="1040"/>
      <c r="C23" s="1041"/>
      <c r="D23" s="1042"/>
      <c r="E23" s="1042"/>
      <c r="F23" s="1042"/>
      <c r="G23" s="1042"/>
      <c r="H23" s="1042"/>
      <c r="I23" s="1042"/>
      <c r="J23" s="1042"/>
      <c r="K23" s="1040"/>
      <c r="L23" s="256"/>
    </row>
    <row r="24" spans="1:12">
      <c r="A24" s="1039"/>
      <c r="B24" s="1040"/>
      <c r="C24" s="1041"/>
      <c r="D24" s="1042"/>
      <c r="E24" s="1042"/>
      <c r="F24" s="1042"/>
      <c r="G24" s="1042"/>
      <c r="H24" s="1042"/>
      <c r="I24" s="1042"/>
      <c r="J24" s="1042"/>
      <c r="K24" s="1040"/>
      <c r="L24" s="256"/>
    </row>
    <row r="25" spans="1:12">
      <c r="A25" s="1039"/>
      <c r="B25" s="1040"/>
      <c r="C25" s="1041"/>
      <c r="D25" s="1042"/>
      <c r="E25" s="1042"/>
      <c r="F25" s="1042"/>
      <c r="G25" s="1042"/>
      <c r="H25" s="1042"/>
      <c r="I25" s="1042"/>
      <c r="J25" s="1042"/>
      <c r="K25" s="1040"/>
      <c r="L25" s="256"/>
    </row>
    <row r="26" spans="1:12">
      <c r="A26" s="1039"/>
      <c r="B26" s="1040"/>
      <c r="C26" s="1041"/>
      <c r="D26" s="1042"/>
      <c r="E26" s="1042"/>
      <c r="F26" s="1042"/>
      <c r="G26" s="1042"/>
      <c r="H26" s="1042"/>
      <c r="I26" s="1042"/>
      <c r="J26" s="1042"/>
      <c r="K26" s="1040"/>
      <c r="L26" s="256"/>
    </row>
    <row r="27" spans="1:12">
      <c r="A27" s="1039"/>
      <c r="B27" s="1040"/>
      <c r="C27" s="1041"/>
      <c r="D27" s="1042"/>
      <c r="E27" s="1042"/>
      <c r="F27" s="1042"/>
      <c r="G27" s="1042"/>
      <c r="H27" s="1042"/>
      <c r="I27" s="1042"/>
      <c r="J27" s="1042"/>
      <c r="K27" s="1040"/>
      <c r="L27" s="256"/>
    </row>
    <row r="28" spans="1:12" ht="13" thickBot="1">
      <c r="A28" s="1043"/>
      <c r="B28" s="1044"/>
      <c r="C28" s="1045"/>
      <c r="D28" s="1046"/>
      <c r="E28" s="1046"/>
      <c r="F28" s="1046"/>
      <c r="G28" s="1046"/>
      <c r="H28" s="1046"/>
      <c r="I28" s="1046"/>
      <c r="J28" s="1046"/>
      <c r="K28" s="1044"/>
      <c r="L28" s="257"/>
    </row>
  </sheetData>
  <mergeCells count="34">
    <mergeCell ref="A1:L1"/>
    <mergeCell ref="A2:L2"/>
    <mergeCell ref="A24:B24"/>
    <mergeCell ref="C24:K24"/>
    <mergeCell ref="A25:B25"/>
    <mergeCell ref="C25:K25"/>
    <mergeCell ref="A23:B23"/>
    <mergeCell ref="C23:K23"/>
    <mergeCell ref="A21:B21"/>
    <mergeCell ref="C21:K21"/>
    <mergeCell ref="D10:L10"/>
    <mergeCell ref="D11:L11"/>
    <mergeCell ref="D12:L12"/>
    <mergeCell ref="D13:L13"/>
    <mergeCell ref="D14:L14"/>
    <mergeCell ref="D15:L15"/>
    <mergeCell ref="A27:B27"/>
    <mergeCell ref="C27:K27"/>
    <mergeCell ref="A28:B28"/>
    <mergeCell ref="C28:K28"/>
    <mergeCell ref="A19:B19"/>
    <mergeCell ref="C19:D19"/>
    <mergeCell ref="A20:B20"/>
    <mergeCell ref="C20:K20"/>
    <mergeCell ref="A26:B26"/>
    <mergeCell ref="C26:K26"/>
    <mergeCell ref="A22:B22"/>
    <mergeCell ref="C22:K22"/>
    <mergeCell ref="A16:L16"/>
    <mergeCell ref="A3:L3"/>
    <mergeCell ref="A4:L4"/>
    <mergeCell ref="D7:L7"/>
    <mergeCell ref="D8:L8"/>
    <mergeCell ref="D9:L9"/>
  </mergeCells>
  <phoneticPr fontId="107" type="noConversion"/>
  <printOptions horizontalCentered="1"/>
  <pageMargins left="0" right="0" top="0.15748031496062992" bottom="0.55118110236220474" header="0.15748031496062992" footer="0.27559055118110237"/>
  <pageSetup scale="70" orientation="portrait" r:id="rId1"/>
  <headerFooter alignWithMargins="0">
    <oddFooter>&amp;L&amp;"Arial,Bold"&amp;A&amp;R&amp;8Page &amp;P of &amp;N
Printed: &amp;D-&amp;T</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5"/>
  <dimension ref="A1:F30"/>
  <sheetViews>
    <sheetView view="pageBreakPreview" zoomScaleNormal="100" workbookViewId="0">
      <selection activeCell="D33" sqref="D33"/>
    </sheetView>
  </sheetViews>
  <sheetFormatPr defaultRowHeight="12.5"/>
  <cols>
    <col min="1" max="1" width="9.54296875" customWidth="1"/>
    <col min="2" max="2" width="9.26953125" customWidth="1"/>
    <col min="3" max="3" width="49.81640625" customWidth="1"/>
    <col min="5" max="5" width="27" customWidth="1"/>
  </cols>
  <sheetData>
    <row r="1" spans="1:6" ht="31.5" customHeight="1">
      <c r="A1" s="1499" t="s">
        <v>1307</v>
      </c>
      <c r="B1" s="1499"/>
      <c r="C1" s="1499"/>
      <c r="D1" s="1499"/>
      <c r="E1" s="1499"/>
      <c r="F1" s="90"/>
    </row>
    <row r="2" spans="1:6">
      <c r="B2" s="90"/>
      <c r="C2" s="90"/>
      <c r="D2" s="90"/>
      <c r="E2" s="90"/>
      <c r="F2" s="90"/>
    </row>
    <row r="3" spans="1:6" ht="26.5" customHeight="1">
      <c r="A3" s="259" t="s">
        <v>1308</v>
      </c>
      <c r="B3" s="259" t="s">
        <v>1309</v>
      </c>
      <c r="C3" s="837" t="s">
        <v>1310</v>
      </c>
      <c r="D3" s="156"/>
      <c r="E3" s="837" t="s">
        <v>1577</v>
      </c>
      <c r="F3" s="90"/>
    </row>
    <row r="4" spans="1:6" ht="25.5">
      <c r="A4" s="271">
        <v>7.5</v>
      </c>
      <c r="B4" s="315">
        <v>4.2</v>
      </c>
      <c r="C4" s="156" t="s">
        <v>1311</v>
      </c>
      <c r="D4" s="156"/>
      <c r="E4" s="514">
        <v>1.1000000000000001</v>
      </c>
      <c r="F4" s="90"/>
    </row>
    <row r="5" spans="1:6" ht="25.5">
      <c r="A5" s="315" t="s">
        <v>1312</v>
      </c>
      <c r="B5" s="315" t="s">
        <v>322</v>
      </c>
      <c r="C5" s="156" t="s">
        <v>1313</v>
      </c>
      <c r="D5" s="156"/>
      <c r="E5" s="156" t="s">
        <v>1314</v>
      </c>
      <c r="F5" s="90"/>
    </row>
    <row r="6" spans="1:6" ht="25.5">
      <c r="A6" s="315" t="s">
        <v>1312</v>
      </c>
      <c r="B6" s="315" t="s">
        <v>1315</v>
      </c>
      <c r="C6" s="156" t="s">
        <v>1316</v>
      </c>
      <c r="D6" s="156"/>
      <c r="E6" s="156"/>
      <c r="F6" s="90"/>
    </row>
    <row r="7" spans="1:6" ht="25.5">
      <c r="A7" s="271">
        <v>9.1999999999999993</v>
      </c>
      <c r="B7" s="315" t="s">
        <v>132</v>
      </c>
      <c r="C7" s="156" t="s">
        <v>1317</v>
      </c>
      <c r="D7" s="156"/>
      <c r="E7" s="156" t="s">
        <v>1318</v>
      </c>
      <c r="F7" s="90"/>
    </row>
    <row r="8" spans="1:6" ht="25.5">
      <c r="A8" s="315" t="s">
        <v>1319</v>
      </c>
      <c r="B8" s="315">
        <v>8.3000000000000007</v>
      </c>
      <c r="C8" s="156" t="s">
        <v>1578</v>
      </c>
      <c r="D8" s="156"/>
      <c r="E8" s="156" t="s">
        <v>1320</v>
      </c>
      <c r="F8" s="90"/>
    </row>
    <row r="9" spans="1:6" ht="25.5">
      <c r="A9" s="271">
        <v>10.199999999999999</v>
      </c>
      <c r="B9" s="315" t="s">
        <v>417</v>
      </c>
      <c r="C9" s="156" t="s">
        <v>1321</v>
      </c>
      <c r="D9" s="156"/>
      <c r="E9" s="156" t="s">
        <v>1322</v>
      </c>
      <c r="F9" s="90"/>
    </row>
    <row r="10" spans="1:6" ht="25.5">
      <c r="A10" s="315" t="s">
        <v>1323</v>
      </c>
      <c r="B10" s="315" t="s">
        <v>396</v>
      </c>
      <c r="C10" s="156" t="s">
        <v>1324</v>
      </c>
      <c r="D10" s="156"/>
      <c r="E10" s="514">
        <v>9.3000000000000007</v>
      </c>
      <c r="F10" s="90"/>
    </row>
    <row r="11" spans="1:6">
      <c r="A11" s="5"/>
      <c r="B11" s="156"/>
      <c r="C11" s="156"/>
      <c r="D11" s="156"/>
      <c r="E11" s="156"/>
      <c r="F11" s="90"/>
    </row>
    <row r="12" spans="1:6" ht="25.5">
      <c r="A12" s="5"/>
      <c r="B12" s="1501" t="s">
        <v>1325</v>
      </c>
      <c r="C12" s="1501"/>
      <c r="D12" s="156"/>
      <c r="E12" s="515" t="s">
        <v>1579</v>
      </c>
      <c r="F12" s="90"/>
    </row>
    <row r="13" spans="1:6" ht="25.5">
      <c r="A13" s="271" t="s">
        <v>1326</v>
      </c>
      <c r="B13" s="315" t="s">
        <v>1327</v>
      </c>
      <c r="C13" s="156" t="s">
        <v>1580</v>
      </c>
      <c r="D13" s="156"/>
      <c r="E13" s="514">
        <v>1.4</v>
      </c>
      <c r="F13" s="90"/>
    </row>
    <row r="14" spans="1:6" ht="25.5">
      <c r="A14" s="315" t="s">
        <v>1594</v>
      </c>
      <c r="B14" s="315" t="s">
        <v>157</v>
      </c>
      <c r="C14" s="156" t="s">
        <v>1581</v>
      </c>
      <c r="D14" s="156"/>
      <c r="E14" s="156" t="s">
        <v>1328</v>
      </c>
      <c r="F14" s="90"/>
    </row>
    <row r="15" spans="1:6" ht="25.5">
      <c r="A15" s="315" t="s">
        <v>1329</v>
      </c>
      <c r="B15" s="315" t="s">
        <v>1330</v>
      </c>
      <c r="C15" s="156" t="s">
        <v>1582</v>
      </c>
      <c r="D15" s="156"/>
      <c r="E15" s="156" t="s">
        <v>1331</v>
      </c>
      <c r="F15" s="90"/>
    </row>
    <row r="16" spans="1:6" ht="25.5">
      <c r="A16" s="271" t="s">
        <v>1332</v>
      </c>
      <c r="B16" s="315" t="s">
        <v>1333</v>
      </c>
      <c r="C16" s="156" t="s">
        <v>1583</v>
      </c>
      <c r="D16" s="156"/>
      <c r="E16" s="514">
        <v>5.2</v>
      </c>
      <c r="F16" s="90"/>
    </row>
    <row r="17" spans="1:6" ht="25.5">
      <c r="A17" s="271" t="s">
        <v>1334</v>
      </c>
      <c r="B17" s="315" t="s">
        <v>1335</v>
      </c>
      <c r="C17" s="156" t="s">
        <v>1584</v>
      </c>
      <c r="D17" s="156"/>
      <c r="E17" s="514">
        <v>5.3</v>
      </c>
      <c r="F17" s="90"/>
    </row>
    <row r="18" spans="1:6" ht="25.5">
      <c r="A18" s="271" t="s">
        <v>1334</v>
      </c>
      <c r="B18" s="315" t="s">
        <v>1336</v>
      </c>
      <c r="C18" s="156" t="s">
        <v>1585</v>
      </c>
      <c r="D18" s="156"/>
      <c r="E18" s="156"/>
      <c r="F18" s="90"/>
    </row>
    <row r="19" spans="1:6" ht="25.5">
      <c r="A19" s="271" t="s">
        <v>1334</v>
      </c>
      <c r="B19" s="315" t="s">
        <v>1337</v>
      </c>
      <c r="C19" s="156" t="s">
        <v>1586</v>
      </c>
      <c r="D19" s="156"/>
      <c r="E19" s="156" t="s">
        <v>1338</v>
      </c>
      <c r="F19" s="90"/>
    </row>
    <row r="20" spans="1:6" ht="25.5">
      <c r="A20" s="315" t="s">
        <v>1339</v>
      </c>
      <c r="B20" s="315" t="s">
        <v>1340</v>
      </c>
      <c r="C20" s="156" t="s">
        <v>1341</v>
      </c>
      <c r="D20" s="156"/>
      <c r="E20" s="156"/>
      <c r="F20" s="90"/>
    </row>
    <row r="21" spans="1:6" ht="37.5">
      <c r="A21" s="315" t="s">
        <v>1342</v>
      </c>
      <c r="B21" s="315" t="s">
        <v>366</v>
      </c>
      <c r="C21" s="516" t="s">
        <v>1587</v>
      </c>
      <c r="D21" s="156"/>
      <c r="E21" s="156" t="s">
        <v>1343</v>
      </c>
      <c r="F21" s="90"/>
    </row>
    <row r="22" spans="1:6" ht="25.5">
      <c r="A22" s="271" t="s">
        <v>417</v>
      </c>
      <c r="B22" s="315" t="s">
        <v>416</v>
      </c>
      <c r="C22" s="156" t="s">
        <v>1588</v>
      </c>
      <c r="D22" s="156"/>
      <c r="E22" s="156" t="s">
        <v>1344</v>
      </c>
      <c r="F22" s="90"/>
    </row>
    <row r="23" spans="1:6" ht="25.5">
      <c r="A23" s="271" t="s">
        <v>396</v>
      </c>
      <c r="B23" s="315" t="s">
        <v>395</v>
      </c>
      <c r="C23" s="156" t="s">
        <v>1345</v>
      </c>
      <c r="D23" s="156"/>
      <c r="E23" s="156" t="s">
        <v>1346</v>
      </c>
      <c r="F23" s="90"/>
    </row>
    <row r="24" spans="1:6" ht="37.5">
      <c r="A24" s="315" t="s">
        <v>1347</v>
      </c>
      <c r="B24" s="315" t="s">
        <v>1348</v>
      </c>
      <c r="C24" s="516" t="s">
        <v>1589</v>
      </c>
      <c r="D24" s="156"/>
      <c r="E24" s="156" t="s">
        <v>1349</v>
      </c>
      <c r="F24" s="90"/>
    </row>
    <row r="25" spans="1:6" ht="37.5">
      <c r="A25" s="315" t="s">
        <v>1347</v>
      </c>
      <c r="B25" s="315">
        <v>7.6</v>
      </c>
      <c r="C25" s="156" t="s">
        <v>1590</v>
      </c>
      <c r="D25" s="156"/>
      <c r="E25" s="156" t="s">
        <v>1349</v>
      </c>
      <c r="F25" s="90"/>
    </row>
    <row r="26" spans="1:6" ht="25.5">
      <c r="A26" s="271">
        <v>9.1999999999999993</v>
      </c>
      <c r="B26" s="315" t="s">
        <v>132</v>
      </c>
      <c r="C26" s="156" t="s">
        <v>1591</v>
      </c>
      <c r="D26" s="156"/>
      <c r="E26" s="156" t="s">
        <v>1318</v>
      </c>
      <c r="F26" s="90"/>
    </row>
    <row r="27" spans="1:6" ht="25.5">
      <c r="A27" s="271">
        <v>8.6</v>
      </c>
      <c r="B27" s="315" t="s">
        <v>269</v>
      </c>
      <c r="C27" s="156" t="s">
        <v>1592</v>
      </c>
      <c r="D27" s="156"/>
      <c r="E27" s="156" t="s">
        <v>1350</v>
      </c>
      <c r="F27" s="90"/>
    </row>
    <row r="28" spans="1:6" ht="25.5">
      <c r="A28" s="315" t="s">
        <v>1595</v>
      </c>
      <c r="B28" s="315">
        <v>8.3000000000000007</v>
      </c>
      <c r="C28" s="156" t="s">
        <v>1593</v>
      </c>
      <c r="D28" s="156"/>
      <c r="E28" s="156" t="s">
        <v>1351</v>
      </c>
      <c r="F28" s="90"/>
    </row>
    <row r="29" spans="1:6" ht="25.5">
      <c r="A29" s="271">
        <v>10.199999999999999</v>
      </c>
      <c r="B29" s="315" t="s">
        <v>417</v>
      </c>
      <c r="C29" s="156" t="s">
        <v>1352</v>
      </c>
      <c r="D29" s="156"/>
      <c r="E29" s="156" t="s">
        <v>1353</v>
      </c>
      <c r="F29" s="90"/>
    </row>
    <row r="30" spans="1:6" ht="25.5">
      <c r="A30" s="315" t="s">
        <v>1354</v>
      </c>
      <c r="B30" s="315" t="s">
        <v>396</v>
      </c>
      <c r="C30" s="156" t="s">
        <v>1355</v>
      </c>
      <c r="D30" s="156"/>
      <c r="E30" s="156" t="s">
        <v>1356</v>
      </c>
      <c r="F30" s="90"/>
    </row>
  </sheetData>
  <mergeCells count="2">
    <mergeCell ref="B12:C12"/>
    <mergeCell ref="A1:E1"/>
  </mergeCells>
  <phoneticPr fontId="2" type="noConversion"/>
  <pageMargins left="0.46" right="0.43" top="0.25" bottom="0.55000000000000004" header="0.16" footer="0.23"/>
  <pageSetup orientation="landscape" horizontalDpi="200" verticalDpi="200" r:id="rId1"/>
  <headerFooter alignWithMargins="0">
    <oddFooter>&amp;L&amp;"Arial,Bold"&amp;A&amp;R&amp;8Page &amp;P of &amp;N
Printed: &amp;D-&amp;T</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8"/>
  <sheetViews>
    <sheetView topLeftCell="A22" workbookViewId="0">
      <selection activeCell="B29" sqref="B29"/>
    </sheetView>
  </sheetViews>
  <sheetFormatPr defaultRowHeight="12.5"/>
  <cols>
    <col min="1" max="1" width="10.1796875" bestFit="1" customWidth="1"/>
    <col min="2" max="2" width="65.54296875" customWidth="1"/>
    <col min="3" max="3" width="11" customWidth="1"/>
  </cols>
  <sheetData>
    <row r="1" spans="1:6" ht="37.5">
      <c r="A1" s="271" t="s">
        <v>1357</v>
      </c>
      <c r="B1" s="271" t="s">
        <v>1358</v>
      </c>
      <c r="C1" s="315" t="s">
        <v>1359</v>
      </c>
    </row>
    <row r="2" spans="1:6" ht="25.5">
      <c r="A2" s="375">
        <v>42690</v>
      </c>
      <c r="B2" s="374" t="s">
        <v>1606</v>
      </c>
      <c r="C2" s="271" t="s">
        <v>1360</v>
      </c>
    </row>
    <row r="3" spans="1:6" ht="27.65" customHeight="1">
      <c r="A3" s="375">
        <v>42690</v>
      </c>
      <c r="B3" s="516" t="s">
        <v>1607</v>
      </c>
      <c r="C3" s="271" t="s">
        <v>1360</v>
      </c>
    </row>
    <row r="4" spans="1:6" ht="25">
      <c r="A4" s="375">
        <v>42690</v>
      </c>
      <c r="B4" s="374" t="s">
        <v>1361</v>
      </c>
      <c r="C4" s="271" t="s">
        <v>1360</v>
      </c>
    </row>
    <row r="5" spans="1:6" ht="50">
      <c r="A5" s="375">
        <v>42690</v>
      </c>
      <c r="B5" s="374" t="s">
        <v>1362</v>
      </c>
      <c r="C5" s="271" t="s">
        <v>1360</v>
      </c>
    </row>
    <row r="6" spans="1:6">
      <c r="A6" s="375">
        <v>42690</v>
      </c>
      <c r="B6" s="5" t="s">
        <v>1363</v>
      </c>
      <c r="C6" s="271" t="s">
        <v>1360</v>
      </c>
    </row>
    <row r="7" spans="1:6">
      <c r="A7" s="375">
        <v>42690</v>
      </c>
      <c r="B7" s="5" t="s">
        <v>1364</v>
      </c>
      <c r="C7" s="271" t="s">
        <v>1360</v>
      </c>
    </row>
    <row r="8" spans="1:6" ht="25.5">
      <c r="A8" s="375">
        <v>42690</v>
      </c>
      <c r="B8" s="156" t="s">
        <v>1598</v>
      </c>
      <c r="C8" s="271" t="s">
        <v>1360</v>
      </c>
      <c r="F8" s="90"/>
    </row>
    <row r="9" spans="1:6" ht="25.5">
      <c r="A9" s="375">
        <v>42692</v>
      </c>
      <c r="B9" s="156" t="s">
        <v>1596</v>
      </c>
      <c r="C9" s="271" t="s">
        <v>1360</v>
      </c>
    </row>
    <row r="10" spans="1:6" ht="25.5">
      <c r="A10" s="375">
        <v>42692</v>
      </c>
      <c r="B10" s="156" t="s">
        <v>1597</v>
      </c>
      <c r="C10" s="271" t="s">
        <v>1360</v>
      </c>
    </row>
    <row r="11" spans="1:6" ht="25.5">
      <c r="A11" s="375">
        <v>42692</v>
      </c>
      <c r="B11" s="156" t="s">
        <v>1599</v>
      </c>
      <c r="C11" s="271" t="s">
        <v>1360</v>
      </c>
    </row>
    <row r="12" spans="1:6" ht="25.5">
      <c r="A12" s="375">
        <v>42692</v>
      </c>
      <c r="B12" s="156" t="s">
        <v>1600</v>
      </c>
      <c r="C12" s="271" t="s">
        <v>1360</v>
      </c>
    </row>
    <row r="13" spans="1:6" ht="25.5">
      <c r="A13" s="375">
        <v>42692</v>
      </c>
      <c r="B13" s="156" t="s">
        <v>1601</v>
      </c>
      <c r="C13" s="271" t="s">
        <v>1360</v>
      </c>
    </row>
    <row r="14" spans="1:6" ht="25.5">
      <c r="A14" s="375">
        <v>42692</v>
      </c>
      <c r="B14" s="156" t="s">
        <v>1602</v>
      </c>
      <c r="C14" s="271" t="s">
        <v>1360</v>
      </c>
    </row>
    <row r="15" spans="1:6" ht="25.5">
      <c r="A15" s="375">
        <v>42692</v>
      </c>
      <c r="B15" s="156" t="s">
        <v>1603</v>
      </c>
      <c r="C15" s="271" t="s">
        <v>1360</v>
      </c>
    </row>
    <row r="16" spans="1:6" ht="26">
      <c r="A16" s="375">
        <v>42692</v>
      </c>
      <c r="B16" s="517" t="s">
        <v>1604</v>
      </c>
      <c r="C16" s="271" t="s">
        <v>1360</v>
      </c>
    </row>
    <row r="17" spans="1:9">
      <c r="A17" s="375">
        <v>42705</v>
      </c>
      <c r="B17" s="517" t="s">
        <v>1365</v>
      </c>
      <c r="C17" s="271" t="s">
        <v>1360</v>
      </c>
    </row>
    <row r="18" spans="1:9">
      <c r="A18" s="375">
        <v>42705</v>
      </c>
      <c r="B18" s="517" t="s">
        <v>1366</v>
      </c>
      <c r="C18" s="271" t="s">
        <v>1360</v>
      </c>
    </row>
    <row r="19" spans="1:9" ht="37.5">
      <c r="A19" s="375">
        <v>42705</v>
      </c>
      <c r="B19" s="374" t="s">
        <v>1367</v>
      </c>
      <c r="C19" s="271" t="s">
        <v>1360</v>
      </c>
      <c r="I19" s="519"/>
    </row>
    <row r="20" spans="1:9" ht="25.5">
      <c r="A20" s="375">
        <v>42705</v>
      </c>
      <c r="B20" s="517" t="s">
        <v>1605</v>
      </c>
      <c r="C20" s="271" t="s">
        <v>1360</v>
      </c>
    </row>
    <row r="21" spans="1:9" ht="54.65" customHeight="1">
      <c r="A21" s="375">
        <v>42705</v>
      </c>
      <c r="B21" s="517" t="s">
        <v>1368</v>
      </c>
      <c r="C21" s="271" t="s">
        <v>1360</v>
      </c>
    </row>
    <row r="22" spans="1:9" ht="25">
      <c r="A22" s="375">
        <v>42706</v>
      </c>
      <c r="B22" s="517" t="s">
        <v>1369</v>
      </c>
      <c r="C22" s="518" t="s">
        <v>1360</v>
      </c>
    </row>
    <row r="23" spans="1:9" ht="37.5">
      <c r="A23" s="522">
        <v>42913</v>
      </c>
      <c r="B23" s="517" t="s">
        <v>1370</v>
      </c>
      <c r="C23" s="518" t="s">
        <v>1371</v>
      </c>
    </row>
    <row r="24" spans="1:9" ht="50">
      <c r="A24" s="523">
        <v>42913</v>
      </c>
      <c r="B24" s="517" t="s">
        <v>1372</v>
      </c>
      <c r="C24" s="518" t="s">
        <v>1371</v>
      </c>
    </row>
    <row r="25" spans="1:9" ht="25">
      <c r="A25" s="523">
        <v>42929</v>
      </c>
      <c r="B25" s="517" t="s">
        <v>1373</v>
      </c>
      <c r="C25" s="518" t="s">
        <v>1371</v>
      </c>
    </row>
    <row r="26" spans="1:9" ht="50">
      <c r="A26" s="523">
        <v>42929</v>
      </c>
      <c r="B26" s="517" t="s">
        <v>1374</v>
      </c>
      <c r="C26" s="518" t="s">
        <v>1371</v>
      </c>
    </row>
    <row r="27" spans="1:9" ht="50">
      <c r="A27" s="523">
        <v>42930</v>
      </c>
      <c r="B27" s="517" t="s">
        <v>1375</v>
      </c>
      <c r="C27" s="518" t="s">
        <v>1371</v>
      </c>
    </row>
    <row r="28" spans="1:9" ht="25">
      <c r="A28" s="523">
        <v>44331</v>
      </c>
      <c r="B28" s="517" t="s">
        <v>1623</v>
      </c>
      <c r="C28" s="518" t="s">
        <v>1620</v>
      </c>
    </row>
  </sheetData>
  <phoneticPr fontId="10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28"/>
  <sheetViews>
    <sheetView zoomScale="70" zoomScaleNormal="70" zoomScaleSheetLayoutView="100" workbookViewId="0">
      <selection activeCell="D330" sqref="D330"/>
    </sheetView>
  </sheetViews>
  <sheetFormatPr defaultRowHeight="12.5"/>
  <cols>
    <col min="1" max="1" width="61.26953125" bestFit="1" customWidth="1"/>
    <col min="2" max="2" width="51.26953125" bestFit="1" customWidth="1"/>
    <col min="3" max="3" width="14.1796875" style="267" bestFit="1" customWidth="1"/>
    <col min="4" max="4" width="13.26953125" style="267" bestFit="1" customWidth="1"/>
    <col min="5" max="6" width="5.7265625" customWidth="1"/>
    <col min="7" max="7" width="9.54296875" customWidth="1"/>
    <col min="8" max="8" width="7.81640625" customWidth="1"/>
  </cols>
  <sheetData>
    <row r="1" spans="1:8" ht="25.5" customHeight="1">
      <c r="A1" s="1057" t="s">
        <v>46</v>
      </c>
      <c r="B1" s="1058"/>
      <c r="C1" s="388"/>
      <c r="D1" s="1070" t="s">
        <v>47</v>
      </c>
      <c r="E1" s="1071"/>
      <c r="F1" s="1072"/>
      <c r="G1" s="1067" t="s">
        <v>48</v>
      </c>
      <c r="H1" s="389"/>
    </row>
    <row r="2" spans="1:8" ht="17.25" customHeight="1">
      <c r="A2" s="1065" t="s">
        <v>49</v>
      </c>
      <c r="B2" s="1066"/>
      <c r="C2" s="266"/>
      <c r="D2" s="1073"/>
      <c r="E2" s="1074"/>
      <c r="F2" s="1075"/>
      <c r="G2" s="1068"/>
      <c r="H2" s="1054" t="s">
        <v>50</v>
      </c>
    </row>
    <row r="3" spans="1:8" ht="17.25" customHeight="1">
      <c r="A3" s="1063"/>
      <c r="B3" s="1064"/>
      <c r="C3" s="433" t="s">
        <v>51</v>
      </c>
      <c r="D3" s="433" t="s">
        <v>52</v>
      </c>
      <c r="E3" s="1059" t="s">
        <v>1558</v>
      </c>
      <c r="F3" s="1060"/>
      <c r="G3" s="1068"/>
      <c r="H3" s="1055"/>
    </row>
    <row r="4" spans="1:8" ht="17.25" customHeight="1">
      <c r="A4" s="481" t="s">
        <v>53</v>
      </c>
      <c r="B4" s="259" t="s">
        <v>54</v>
      </c>
      <c r="C4" s="382" t="s">
        <v>55</v>
      </c>
      <c r="D4" s="434" t="s">
        <v>55</v>
      </c>
      <c r="E4" s="259" t="s">
        <v>56</v>
      </c>
      <c r="F4" s="259" t="s">
        <v>57</v>
      </c>
      <c r="G4" s="1069"/>
      <c r="H4" s="1056"/>
    </row>
    <row r="5" spans="1:8" ht="13">
      <c r="A5" s="390" t="s">
        <v>58</v>
      </c>
      <c r="B5" s="59"/>
      <c r="C5" s="383"/>
      <c r="D5" s="383"/>
      <c r="E5" s="260"/>
      <c r="F5" s="260"/>
      <c r="G5" s="260"/>
      <c r="H5" s="391"/>
    </row>
    <row r="6" spans="1:8" ht="13">
      <c r="A6" s="365" t="s">
        <v>59</v>
      </c>
      <c r="B6" s="278" t="s">
        <v>60</v>
      </c>
      <c r="C6" s="279" t="s">
        <v>61</v>
      </c>
      <c r="D6" s="457" t="s">
        <v>62</v>
      </c>
      <c r="E6" s="398"/>
      <c r="F6" s="398"/>
      <c r="G6" s="400">
        <v>20</v>
      </c>
      <c r="H6" s="401"/>
    </row>
    <row r="7" spans="1:8" ht="13">
      <c r="A7" s="366" t="s">
        <v>63</v>
      </c>
      <c r="B7" s="277" t="s">
        <v>64</v>
      </c>
      <c r="C7" s="280" t="s">
        <v>65</v>
      </c>
      <c r="D7" s="50" t="s">
        <v>66</v>
      </c>
      <c r="E7" s="422"/>
      <c r="F7" s="422"/>
      <c r="G7" s="408"/>
      <c r="H7" s="423"/>
    </row>
    <row r="8" spans="1:8">
      <c r="A8" s="366" t="s">
        <v>67</v>
      </c>
      <c r="B8" s="277" t="s">
        <v>68</v>
      </c>
      <c r="C8" s="280" t="s">
        <v>69</v>
      </c>
      <c r="D8" s="50" t="s">
        <v>70</v>
      </c>
      <c r="E8" s="838"/>
      <c r="F8" s="838"/>
      <c r="G8" s="839"/>
      <c r="H8" s="840"/>
    </row>
    <row r="9" spans="1:8" ht="13">
      <c r="A9" s="366" t="s">
        <v>71</v>
      </c>
      <c r="B9" s="277"/>
      <c r="C9" s="263"/>
      <c r="D9" s="463" t="s">
        <v>72</v>
      </c>
      <c r="E9" s="838"/>
      <c r="F9" s="838"/>
      <c r="G9" s="839"/>
      <c r="H9" s="840"/>
    </row>
    <row r="10" spans="1:8" ht="25">
      <c r="A10" s="482" t="s">
        <v>73</v>
      </c>
      <c r="B10" s="462" t="s">
        <v>74</v>
      </c>
      <c r="C10" s="432"/>
      <c r="D10" s="464" t="s">
        <v>75</v>
      </c>
      <c r="E10" s="841"/>
      <c r="F10" s="841"/>
      <c r="G10" s="842"/>
      <c r="H10" s="843"/>
    </row>
    <row r="11" spans="1:8">
      <c r="A11" s="365" t="s">
        <v>76</v>
      </c>
      <c r="B11" s="278" t="s">
        <v>77</v>
      </c>
      <c r="C11" s="284" t="s">
        <v>78</v>
      </c>
      <c r="D11" s="284" t="s">
        <v>79</v>
      </c>
      <c r="E11" s="399"/>
      <c r="F11" s="399"/>
      <c r="G11" s="804">
        <v>30</v>
      </c>
      <c r="H11" s="402"/>
    </row>
    <row r="12" spans="1:8" ht="13">
      <c r="A12" s="483" t="s">
        <v>80</v>
      </c>
      <c r="B12" s="277" t="s">
        <v>81</v>
      </c>
      <c r="C12" s="283" t="s">
        <v>82</v>
      </c>
      <c r="D12" s="281" t="s">
        <v>83</v>
      </c>
      <c r="E12" s="422"/>
      <c r="F12" s="422"/>
      <c r="G12" s="408"/>
      <c r="H12" s="423"/>
    </row>
    <row r="13" spans="1:8">
      <c r="A13" s="483" t="s">
        <v>84</v>
      </c>
      <c r="B13" s="277" t="s">
        <v>85</v>
      </c>
      <c r="C13" s="283" t="s">
        <v>86</v>
      </c>
      <c r="D13" s="319" t="s">
        <v>87</v>
      </c>
      <c r="E13" s="839"/>
      <c r="F13" s="839"/>
      <c r="G13" s="839"/>
      <c r="H13" s="840"/>
    </row>
    <row r="14" spans="1:8" ht="25">
      <c r="A14" s="484" t="s">
        <v>88</v>
      </c>
      <c r="B14" s="287" t="s">
        <v>89</v>
      </c>
      <c r="C14" s="432"/>
      <c r="D14" s="432"/>
      <c r="E14" s="842"/>
      <c r="F14" s="842"/>
      <c r="G14" s="842"/>
      <c r="H14" s="843"/>
    </row>
    <row r="15" spans="1:8" ht="13">
      <c r="A15" s="485" t="s">
        <v>90</v>
      </c>
      <c r="B15" s="286" t="s">
        <v>91</v>
      </c>
      <c r="C15" s="284" t="s">
        <v>92</v>
      </c>
      <c r="D15" s="452" t="s">
        <v>93</v>
      </c>
      <c r="E15" s="398"/>
      <c r="F15" s="399"/>
      <c r="G15" s="400">
        <v>30</v>
      </c>
      <c r="H15" s="402"/>
    </row>
    <row r="16" spans="1:8">
      <c r="A16" s="366" t="s">
        <v>94</v>
      </c>
      <c r="B16" s="281" t="s">
        <v>95</v>
      </c>
      <c r="C16" s="283" t="s">
        <v>96</v>
      </c>
      <c r="D16" s="453" t="s">
        <v>97</v>
      </c>
      <c r="E16" s="422"/>
      <c r="F16" s="422"/>
      <c r="G16" s="408"/>
      <c r="H16" s="423"/>
    </row>
    <row r="17" spans="1:8">
      <c r="A17" s="366" t="s">
        <v>98</v>
      </c>
      <c r="B17" s="277"/>
      <c r="C17" s="283"/>
      <c r="D17" s="281"/>
      <c r="E17" s="839"/>
      <c r="F17" s="839"/>
      <c r="G17" s="839"/>
      <c r="H17" s="840"/>
    </row>
    <row r="18" spans="1:8">
      <c r="A18" s="486" t="s">
        <v>99</v>
      </c>
      <c r="B18" s="275" t="s">
        <v>100</v>
      </c>
      <c r="C18" s="285"/>
      <c r="D18" s="282"/>
      <c r="E18" s="842"/>
      <c r="F18" s="842"/>
      <c r="G18" s="842"/>
      <c r="H18" s="843"/>
    </row>
    <row r="19" spans="1:8" ht="13">
      <c r="A19" s="485" t="s">
        <v>101</v>
      </c>
      <c r="B19" s="278" t="s">
        <v>102</v>
      </c>
      <c r="C19" s="284" t="s">
        <v>103</v>
      </c>
      <c r="D19" s="286" t="s">
        <v>104</v>
      </c>
      <c r="E19" s="398"/>
      <c r="F19" s="398"/>
      <c r="G19" s="400">
        <v>30</v>
      </c>
      <c r="H19" s="401"/>
    </row>
    <row r="20" spans="1:8">
      <c r="A20" s="366" t="s">
        <v>105</v>
      </c>
      <c r="B20" s="277" t="s">
        <v>106</v>
      </c>
      <c r="C20" s="283" t="s">
        <v>107</v>
      </c>
      <c r="D20" s="281" t="s">
        <v>108</v>
      </c>
      <c r="E20" s="422"/>
      <c r="F20" s="422"/>
      <c r="G20" s="408"/>
      <c r="H20" s="423"/>
    </row>
    <row r="21" spans="1:8">
      <c r="A21" s="366" t="s">
        <v>109</v>
      </c>
      <c r="B21" s="277" t="s">
        <v>110</v>
      </c>
      <c r="C21" s="280"/>
      <c r="D21" s="281"/>
      <c r="E21" s="839"/>
      <c r="F21" s="839"/>
      <c r="G21" s="839"/>
      <c r="H21" s="840"/>
    </row>
    <row r="22" spans="1:8">
      <c r="A22" s="366" t="s">
        <v>71</v>
      </c>
      <c r="B22" s="277"/>
      <c r="C22" s="280"/>
      <c r="D22" s="280"/>
      <c r="E22" s="839"/>
      <c r="F22" s="839"/>
      <c r="G22" s="839"/>
      <c r="H22" s="840"/>
    </row>
    <row r="23" spans="1:8" ht="25">
      <c r="A23" s="482" t="s">
        <v>111</v>
      </c>
      <c r="B23" s="287" t="s">
        <v>112</v>
      </c>
      <c r="C23" s="432"/>
      <c r="D23" s="432"/>
      <c r="E23" s="842"/>
      <c r="F23" s="842"/>
      <c r="G23" s="842"/>
      <c r="H23" s="843"/>
    </row>
    <row r="24" spans="1:8" ht="13">
      <c r="A24" s="390" t="s">
        <v>113</v>
      </c>
      <c r="B24" s="59"/>
      <c r="C24" s="383"/>
      <c r="D24" s="383"/>
      <c r="E24" s="420"/>
      <c r="F24" s="420"/>
      <c r="G24" s="420"/>
      <c r="H24" s="421"/>
    </row>
    <row r="25" spans="1:8">
      <c r="A25" s="365" t="s">
        <v>114</v>
      </c>
      <c r="B25" s="278" t="s">
        <v>115</v>
      </c>
      <c r="C25" s="279" t="s">
        <v>116</v>
      </c>
      <c r="D25" s="278" t="s">
        <v>117</v>
      </c>
      <c r="E25" s="398"/>
      <c r="F25" s="398"/>
      <c r="G25" s="400">
        <v>30</v>
      </c>
      <c r="H25" s="401"/>
    </row>
    <row r="26" spans="1:8">
      <c r="A26" s="366" t="s">
        <v>118</v>
      </c>
      <c r="B26" s="277" t="s">
        <v>119</v>
      </c>
      <c r="C26" s="280" t="s">
        <v>120</v>
      </c>
      <c r="D26" s="277" t="s">
        <v>121</v>
      </c>
      <c r="E26" s="422"/>
      <c r="F26" s="422"/>
      <c r="G26" s="408"/>
      <c r="H26" s="423"/>
    </row>
    <row r="27" spans="1:8">
      <c r="A27" s="487" t="s">
        <v>122</v>
      </c>
      <c r="B27" s="288" t="s">
        <v>123</v>
      </c>
      <c r="C27" s="280" t="s">
        <v>124</v>
      </c>
      <c r="D27" s="280" t="s">
        <v>125</v>
      </c>
      <c r="E27" s="838"/>
      <c r="F27" s="838"/>
      <c r="G27" s="839"/>
      <c r="H27" s="840"/>
    </row>
    <row r="28" spans="1:8">
      <c r="A28" s="366" t="s">
        <v>126</v>
      </c>
      <c r="B28" s="281"/>
      <c r="C28" s="280"/>
      <c r="D28" s="325" t="s">
        <v>127</v>
      </c>
      <c r="E28" s="838"/>
      <c r="F28" s="838"/>
      <c r="G28" s="839"/>
      <c r="H28" s="840"/>
    </row>
    <row r="29" spans="1:8" ht="26">
      <c r="A29" s="488" t="s">
        <v>1378</v>
      </c>
      <c r="B29" s="308" t="s">
        <v>129</v>
      </c>
      <c r="C29" s="432"/>
      <c r="D29" s="454"/>
      <c r="E29" s="841"/>
      <c r="F29" s="841"/>
      <c r="G29" s="842"/>
      <c r="H29" s="843"/>
    </row>
    <row r="30" spans="1:8">
      <c r="A30" s="489" t="s">
        <v>130</v>
      </c>
      <c r="B30" s="281" t="s">
        <v>131</v>
      </c>
      <c r="C30" s="284" t="s">
        <v>132</v>
      </c>
      <c r="D30" s="299">
        <v>9.1999999999999993</v>
      </c>
      <c r="E30" s="398"/>
      <c r="F30" s="398"/>
      <c r="G30" s="400">
        <v>30</v>
      </c>
      <c r="H30" s="401"/>
    </row>
    <row r="31" spans="1:8">
      <c r="A31" s="483" t="s">
        <v>133</v>
      </c>
      <c r="B31" s="281" t="s">
        <v>134</v>
      </c>
      <c r="C31" s="283"/>
      <c r="D31" s="283"/>
      <c r="E31" s="422"/>
      <c r="F31" s="422"/>
      <c r="G31" s="408"/>
      <c r="H31" s="423"/>
    </row>
    <row r="32" spans="1:8">
      <c r="A32" s="483" t="s">
        <v>135</v>
      </c>
      <c r="B32" s="281" t="s">
        <v>136</v>
      </c>
      <c r="C32" s="283"/>
      <c r="D32" s="283"/>
      <c r="E32" s="838"/>
      <c r="F32" s="838"/>
      <c r="G32" s="838"/>
      <c r="H32" s="844"/>
    </row>
    <row r="33" spans="1:8">
      <c r="A33" s="490" t="s">
        <v>137</v>
      </c>
      <c r="B33" s="292" t="s">
        <v>138</v>
      </c>
      <c r="C33" s="283"/>
      <c r="D33" s="283"/>
      <c r="E33" s="838"/>
      <c r="F33" s="838"/>
      <c r="G33" s="839"/>
      <c r="H33" s="840"/>
    </row>
    <row r="34" spans="1:8" ht="26">
      <c r="A34" s="488" t="s">
        <v>1379</v>
      </c>
      <c r="B34" s="356" t="s">
        <v>140</v>
      </c>
      <c r="C34" s="285"/>
      <c r="D34" s="285"/>
      <c r="E34" s="841"/>
      <c r="F34" s="841"/>
      <c r="G34" s="842"/>
      <c r="H34" s="843"/>
    </row>
    <row r="35" spans="1:8">
      <c r="A35" s="365" t="s">
        <v>141</v>
      </c>
      <c r="B35" s="286" t="s">
        <v>142</v>
      </c>
      <c r="C35" s="284" t="s">
        <v>143</v>
      </c>
      <c r="D35" s="286" t="s">
        <v>144</v>
      </c>
      <c r="E35" s="398"/>
      <c r="F35" s="398"/>
      <c r="G35" s="400">
        <v>40</v>
      </c>
      <c r="H35" s="401"/>
    </row>
    <row r="36" spans="1:8" ht="13">
      <c r="A36" s="366" t="s">
        <v>145</v>
      </c>
      <c r="B36" s="281" t="s">
        <v>146</v>
      </c>
      <c r="C36" s="283" t="s">
        <v>147</v>
      </c>
      <c r="D36" s="465">
        <v>10.199999999999999</v>
      </c>
      <c r="E36" s="422"/>
      <c r="F36" s="422"/>
      <c r="G36" s="408"/>
      <c r="H36" s="423"/>
    </row>
    <row r="37" spans="1:8" ht="13">
      <c r="A37" s="366" t="s">
        <v>148</v>
      </c>
      <c r="B37" s="281" t="s">
        <v>149</v>
      </c>
      <c r="C37" s="283" t="s">
        <v>150</v>
      </c>
      <c r="D37" s="455"/>
      <c r="E37" s="838"/>
      <c r="F37" s="838"/>
      <c r="G37" s="839"/>
      <c r="H37" s="840"/>
    </row>
    <row r="38" spans="1:8">
      <c r="A38" s="490" t="s">
        <v>137</v>
      </c>
      <c r="B38" s="324" t="s">
        <v>151</v>
      </c>
      <c r="C38" s="283"/>
      <c r="D38" s="283"/>
      <c r="E38" s="838"/>
      <c r="F38" s="838"/>
      <c r="G38" s="839"/>
      <c r="H38" s="840"/>
    </row>
    <row r="39" spans="1:8" ht="26">
      <c r="A39" s="488" t="s">
        <v>152</v>
      </c>
      <c r="B39" s="356" t="s">
        <v>153</v>
      </c>
      <c r="C39" s="285"/>
      <c r="D39" s="285"/>
      <c r="E39" s="841"/>
      <c r="F39" s="841"/>
      <c r="G39" s="842"/>
      <c r="H39" s="843"/>
    </row>
    <row r="40" spans="1:8" ht="13">
      <c r="A40" s="390" t="s">
        <v>154</v>
      </c>
      <c r="B40" s="59"/>
      <c r="C40" s="383"/>
      <c r="D40" s="383"/>
      <c r="E40" s="420"/>
      <c r="F40" s="420"/>
      <c r="G40" s="420"/>
      <c r="H40" s="421"/>
    </row>
    <row r="41" spans="1:8">
      <c r="A41" s="365" t="s">
        <v>155</v>
      </c>
      <c r="B41" s="278" t="s">
        <v>156</v>
      </c>
      <c r="C41" s="279" t="s">
        <v>157</v>
      </c>
      <c r="D41" s="276" t="s">
        <v>158</v>
      </c>
      <c r="E41" s="398"/>
      <c r="F41" s="398"/>
      <c r="G41" s="400">
        <v>20</v>
      </c>
      <c r="H41" s="401"/>
    </row>
    <row r="42" spans="1:8">
      <c r="A42" s="366" t="s">
        <v>159</v>
      </c>
      <c r="B42" s="277" t="s">
        <v>160</v>
      </c>
      <c r="C42" s="280"/>
      <c r="D42" s="296"/>
      <c r="E42" s="422"/>
      <c r="F42" s="422"/>
      <c r="G42" s="408"/>
      <c r="H42" s="423"/>
    </row>
    <row r="43" spans="1:8">
      <c r="A43" s="490" t="s">
        <v>161</v>
      </c>
      <c r="B43" s="327" t="s">
        <v>162</v>
      </c>
      <c r="C43" s="280"/>
      <c r="D43" s="280"/>
      <c r="E43" s="838"/>
      <c r="F43" s="838"/>
      <c r="G43" s="839"/>
      <c r="H43" s="840"/>
    </row>
    <row r="44" spans="1:8" ht="25">
      <c r="A44" s="482" t="s">
        <v>163</v>
      </c>
      <c r="B44" s="436" t="s">
        <v>164</v>
      </c>
      <c r="C44" s="432"/>
      <c r="D44" s="432"/>
      <c r="E44" s="841"/>
      <c r="F44" s="841"/>
      <c r="G44" s="842"/>
      <c r="H44" s="843"/>
    </row>
    <row r="45" spans="1:8">
      <c r="A45" s="365" t="s">
        <v>165</v>
      </c>
      <c r="B45" s="286" t="s">
        <v>166</v>
      </c>
      <c r="C45" s="284" t="s">
        <v>167</v>
      </c>
      <c r="D45" s="276" t="s">
        <v>158</v>
      </c>
      <c r="E45" s="398"/>
      <c r="F45" s="398"/>
      <c r="G45" s="400">
        <v>30</v>
      </c>
      <c r="H45" s="401"/>
    </row>
    <row r="46" spans="1:8">
      <c r="A46" s="483" t="s">
        <v>168</v>
      </c>
      <c r="B46" s="292" t="s">
        <v>169</v>
      </c>
      <c r="C46" s="283"/>
      <c r="D46" s="296"/>
      <c r="E46" s="422"/>
      <c r="F46" s="422"/>
      <c r="G46" s="408"/>
      <c r="H46" s="423"/>
    </row>
    <row r="47" spans="1:8" ht="13">
      <c r="A47" s="483" t="s">
        <v>170</v>
      </c>
      <c r="B47" s="294"/>
      <c r="C47" s="283"/>
      <c r="D47" s="283"/>
      <c r="E47" s="838"/>
      <c r="F47" s="838"/>
      <c r="G47" s="838"/>
      <c r="H47" s="844"/>
    </row>
    <row r="48" spans="1:8">
      <c r="A48" s="490" t="s">
        <v>171</v>
      </c>
      <c r="B48" s="281"/>
      <c r="C48" s="283"/>
      <c r="D48" s="283"/>
      <c r="E48" s="838"/>
      <c r="F48" s="838"/>
      <c r="G48" s="839"/>
      <c r="H48" s="840"/>
    </row>
    <row r="49" spans="1:8" ht="25">
      <c r="A49" s="482" t="s">
        <v>172</v>
      </c>
      <c r="B49" s="435" t="s">
        <v>173</v>
      </c>
      <c r="C49" s="285"/>
      <c r="D49" s="285"/>
      <c r="E49" s="841"/>
      <c r="F49" s="841"/>
      <c r="G49" s="842"/>
      <c r="H49" s="843"/>
    </row>
    <row r="50" spans="1:8">
      <c r="A50" s="365" t="s">
        <v>174</v>
      </c>
      <c r="B50" s="286" t="s">
        <v>175</v>
      </c>
      <c r="C50" s="284" t="s">
        <v>167</v>
      </c>
      <c r="D50" s="276" t="s">
        <v>158</v>
      </c>
      <c r="E50" s="398"/>
      <c r="F50" s="398"/>
      <c r="G50" s="400">
        <v>20</v>
      </c>
      <c r="H50" s="401"/>
    </row>
    <row r="51" spans="1:8">
      <c r="A51" s="490" t="s">
        <v>176</v>
      </c>
      <c r="B51" s="281" t="s">
        <v>177</v>
      </c>
      <c r="C51" s="283"/>
      <c r="D51" s="296"/>
      <c r="E51" s="422"/>
      <c r="F51" s="422"/>
      <c r="G51" s="408"/>
      <c r="H51" s="423"/>
    </row>
    <row r="52" spans="1:8">
      <c r="A52" s="366"/>
      <c r="B52" s="281" t="s">
        <v>178</v>
      </c>
      <c r="C52" s="283"/>
      <c r="D52" s="283"/>
      <c r="E52" s="839"/>
      <c r="F52" s="839"/>
      <c r="G52" s="839"/>
      <c r="H52" s="840"/>
    </row>
    <row r="53" spans="1:8">
      <c r="A53" s="366"/>
      <c r="B53" s="281" t="s">
        <v>179</v>
      </c>
      <c r="C53" s="283"/>
      <c r="D53" s="283"/>
      <c r="E53" s="839"/>
      <c r="F53" s="839"/>
      <c r="G53" s="839"/>
      <c r="H53" s="840"/>
    </row>
    <row r="54" spans="1:8">
      <c r="A54" s="765"/>
      <c r="B54" s="799" t="s">
        <v>180</v>
      </c>
      <c r="C54" s="283"/>
      <c r="D54" s="283"/>
      <c r="E54" s="466"/>
      <c r="F54" s="466"/>
      <c r="G54" s="466"/>
      <c r="H54" s="371"/>
    </row>
    <row r="55" spans="1:8" ht="40.9" customHeight="1" thickBot="1">
      <c r="A55" s="765" t="s">
        <v>181</v>
      </c>
      <c r="B55" s="799" t="s">
        <v>182</v>
      </c>
      <c r="C55" s="283"/>
      <c r="D55" s="283"/>
      <c r="E55" s="466"/>
      <c r="F55" s="466"/>
      <c r="G55" s="466"/>
      <c r="H55" s="371"/>
    </row>
    <row r="56" spans="1:8" ht="13">
      <c r="A56" s="363" t="s">
        <v>183</v>
      </c>
      <c r="B56" s="845"/>
      <c r="C56" s="364"/>
      <c r="D56" s="364"/>
      <c r="E56" s="846"/>
      <c r="F56" s="846"/>
      <c r="G56" s="846"/>
      <c r="H56" s="847"/>
    </row>
    <row r="57" spans="1:8" ht="13">
      <c r="A57" s="365" t="s">
        <v>184</v>
      </c>
      <c r="B57" s="278" t="s">
        <v>185</v>
      </c>
      <c r="C57" s="279" t="s">
        <v>186</v>
      </c>
      <c r="D57" s="450" t="s">
        <v>187</v>
      </c>
      <c r="E57" s="398"/>
      <c r="F57" s="398"/>
      <c r="G57" s="403">
        <v>30</v>
      </c>
      <c r="H57" s="404"/>
    </row>
    <row r="58" spans="1:8">
      <c r="A58" s="366" t="s">
        <v>188</v>
      </c>
      <c r="B58" s="277" t="s">
        <v>189</v>
      </c>
      <c r="C58" s="280" t="s">
        <v>190</v>
      </c>
      <c r="D58" s="280" t="s">
        <v>191</v>
      </c>
      <c r="E58" s="422"/>
      <c r="F58" s="422"/>
      <c r="G58" s="424"/>
      <c r="H58" s="425"/>
    </row>
    <row r="59" spans="1:8">
      <c r="A59" s="367" t="s">
        <v>192</v>
      </c>
      <c r="B59" s="295" t="s">
        <v>193</v>
      </c>
      <c r="C59" s="280"/>
      <c r="D59" s="280"/>
      <c r="E59" s="838"/>
      <c r="F59" s="838"/>
      <c r="G59" s="848"/>
      <c r="H59" s="849"/>
    </row>
    <row r="60" spans="1:8" ht="25">
      <c r="A60" s="368" t="s">
        <v>194</v>
      </c>
      <c r="B60" s="287" t="s">
        <v>195</v>
      </c>
      <c r="C60" s="432"/>
      <c r="D60" s="432"/>
      <c r="E60" s="841"/>
      <c r="F60" s="841"/>
      <c r="G60" s="850"/>
      <c r="H60" s="851"/>
    </row>
    <row r="61" spans="1:8" ht="13">
      <c r="A61" s="365" t="s">
        <v>196</v>
      </c>
      <c r="B61" s="286" t="s">
        <v>197</v>
      </c>
      <c r="C61" s="284" t="s">
        <v>186</v>
      </c>
      <c r="D61" s="450" t="s">
        <v>187</v>
      </c>
      <c r="E61" s="398"/>
      <c r="F61" s="398"/>
      <c r="G61" s="403">
        <v>20</v>
      </c>
      <c r="H61" s="404"/>
    </row>
    <row r="62" spans="1:8">
      <c r="A62" s="483" t="s">
        <v>198</v>
      </c>
      <c r="B62" s="281" t="s">
        <v>199</v>
      </c>
      <c r="C62" s="283" t="s">
        <v>200</v>
      </c>
      <c r="D62" s="280" t="s">
        <v>191</v>
      </c>
      <c r="E62" s="422"/>
      <c r="F62" s="422"/>
      <c r="G62" s="424"/>
      <c r="H62" s="425"/>
    </row>
    <row r="63" spans="1:8">
      <c r="A63" s="491" t="s">
        <v>201</v>
      </c>
      <c r="B63" s="292" t="s">
        <v>202</v>
      </c>
      <c r="C63" s="283" t="s">
        <v>203</v>
      </c>
      <c r="D63" s="283" t="s">
        <v>127</v>
      </c>
      <c r="E63" s="838"/>
      <c r="F63" s="838"/>
      <c r="G63" s="848"/>
      <c r="H63" s="849"/>
    </row>
    <row r="64" spans="1:8" ht="25">
      <c r="A64" s="492" t="s">
        <v>204</v>
      </c>
      <c r="B64" s="306" t="s">
        <v>205</v>
      </c>
      <c r="C64" s="285"/>
      <c r="D64" s="285"/>
      <c r="E64" s="841"/>
      <c r="F64" s="841"/>
      <c r="G64" s="850"/>
      <c r="H64" s="851"/>
    </row>
    <row r="65" spans="1:8">
      <c r="A65" s="365" t="s">
        <v>206</v>
      </c>
      <c r="B65" s="286" t="s">
        <v>207</v>
      </c>
      <c r="C65" s="284" t="s">
        <v>208</v>
      </c>
      <c r="D65" s="284" t="s">
        <v>191</v>
      </c>
      <c r="E65" s="398"/>
      <c r="F65" s="399"/>
      <c r="G65" s="405">
        <v>20</v>
      </c>
      <c r="H65" s="406"/>
    </row>
    <row r="66" spans="1:8">
      <c r="A66" s="366" t="s">
        <v>209</v>
      </c>
      <c r="B66" s="281" t="s">
        <v>210</v>
      </c>
      <c r="C66" s="283" t="s">
        <v>211</v>
      </c>
      <c r="D66" s="283"/>
      <c r="E66" s="422"/>
      <c r="F66" s="422"/>
      <c r="G66" s="424"/>
      <c r="H66" s="425"/>
    </row>
    <row r="67" spans="1:8">
      <c r="A67" s="765" t="s">
        <v>212</v>
      </c>
      <c r="B67" s="799" t="s">
        <v>213</v>
      </c>
      <c r="C67" s="283"/>
      <c r="D67" s="283"/>
      <c r="E67" s="838"/>
      <c r="F67" s="838"/>
      <c r="G67" s="848"/>
      <c r="H67" s="849"/>
    </row>
    <row r="68" spans="1:8" ht="13" thickBot="1">
      <c r="A68" s="493" t="s">
        <v>214</v>
      </c>
      <c r="B68" s="800" t="s">
        <v>215</v>
      </c>
      <c r="C68" s="285"/>
      <c r="D68" s="285"/>
      <c r="E68" s="841"/>
      <c r="F68" s="852"/>
      <c r="G68" s="853"/>
      <c r="H68" s="854"/>
    </row>
    <row r="69" spans="1:8" ht="13">
      <c r="A69" s="390" t="s">
        <v>216</v>
      </c>
      <c r="B69" s="855"/>
      <c r="C69" s="383"/>
      <c r="D69" s="383"/>
      <c r="E69" s="856"/>
      <c r="F69" s="856"/>
      <c r="G69" s="856"/>
      <c r="H69" s="857"/>
    </row>
    <row r="70" spans="1:8">
      <c r="A70" s="365" t="s">
        <v>217</v>
      </c>
      <c r="B70" s="278" t="s">
        <v>218</v>
      </c>
      <c r="C70" s="279" t="s">
        <v>219</v>
      </c>
      <c r="D70" s="279" t="s">
        <v>220</v>
      </c>
      <c r="E70" s="398"/>
      <c r="F70" s="398"/>
      <c r="G70" s="400">
        <v>30</v>
      </c>
      <c r="H70" s="404"/>
    </row>
    <row r="71" spans="1:8" ht="13">
      <c r="A71" s="366" t="s">
        <v>221</v>
      </c>
      <c r="B71" s="295" t="s">
        <v>222</v>
      </c>
      <c r="C71" s="280" t="s">
        <v>223</v>
      </c>
      <c r="D71" s="280" t="s">
        <v>224</v>
      </c>
      <c r="E71" s="422"/>
      <c r="F71" s="422"/>
      <c r="G71" s="408"/>
      <c r="H71" s="425"/>
    </row>
    <row r="72" spans="1:8">
      <c r="A72" s="366" t="s">
        <v>225</v>
      </c>
      <c r="B72" s="329"/>
      <c r="C72" s="280" t="s">
        <v>226</v>
      </c>
      <c r="D72" s="280" t="s">
        <v>227</v>
      </c>
      <c r="E72" s="838"/>
      <c r="F72" s="838"/>
      <c r="G72" s="839"/>
      <c r="H72" s="849"/>
    </row>
    <row r="73" spans="1:8" ht="13">
      <c r="A73" s="765" t="s">
        <v>228</v>
      </c>
      <c r="B73" s="798"/>
      <c r="C73" s="280"/>
      <c r="D73" s="280"/>
      <c r="E73" s="838"/>
      <c r="F73" s="838"/>
      <c r="G73" s="839"/>
      <c r="H73" s="849"/>
    </row>
    <row r="74" spans="1:8" ht="26">
      <c r="A74" s="494" t="s">
        <v>229</v>
      </c>
      <c r="B74" s="814" t="s">
        <v>230</v>
      </c>
      <c r="C74" s="432"/>
      <c r="D74" s="432"/>
      <c r="E74" s="841"/>
      <c r="F74" s="841"/>
      <c r="G74" s="842"/>
      <c r="H74" s="851"/>
    </row>
    <row r="75" spans="1:8">
      <c r="A75" s="858" t="s">
        <v>231</v>
      </c>
      <c r="B75" s="286" t="s">
        <v>232</v>
      </c>
      <c r="C75" s="284" t="s">
        <v>233</v>
      </c>
      <c r="D75" s="279" t="s">
        <v>220</v>
      </c>
      <c r="E75" s="398"/>
      <c r="F75" s="398"/>
      <c r="G75" s="400">
        <v>30</v>
      </c>
      <c r="H75" s="404"/>
    </row>
    <row r="76" spans="1:8" ht="13">
      <c r="A76" s="483" t="s">
        <v>234</v>
      </c>
      <c r="B76" s="281" t="s">
        <v>235</v>
      </c>
      <c r="C76" s="283" t="s">
        <v>236</v>
      </c>
      <c r="D76" s="280" t="s">
        <v>224</v>
      </c>
      <c r="E76" s="422"/>
      <c r="F76" s="422"/>
      <c r="G76" s="408"/>
      <c r="H76" s="425"/>
    </row>
    <row r="77" spans="1:8">
      <c r="A77" s="491" t="s">
        <v>237</v>
      </c>
      <c r="B77" s="281" t="s">
        <v>238</v>
      </c>
      <c r="C77" s="283"/>
      <c r="D77" s="280" t="s">
        <v>227</v>
      </c>
      <c r="E77" s="859"/>
      <c r="F77" s="859"/>
      <c r="G77" s="839"/>
      <c r="H77" s="849"/>
    </row>
    <row r="78" spans="1:8">
      <c r="A78" s="495"/>
      <c r="B78" s="799" t="s">
        <v>169</v>
      </c>
      <c r="C78" s="283"/>
      <c r="D78" s="283"/>
      <c r="E78" s="859"/>
      <c r="F78" s="859"/>
      <c r="G78" s="839"/>
      <c r="H78" s="849"/>
    </row>
    <row r="79" spans="1:8" ht="25">
      <c r="A79" s="496" t="s">
        <v>239</v>
      </c>
      <c r="B79" s="800" t="s">
        <v>240</v>
      </c>
      <c r="C79" s="285"/>
      <c r="D79" s="285"/>
      <c r="E79" s="860"/>
      <c r="F79" s="860"/>
      <c r="G79" s="842"/>
      <c r="H79" s="851"/>
    </row>
    <row r="80" spans="1:8" ht="13">
      <c r="A80" s="365" t="s">
        <v>241</v>
      </c>
      <c r="B80" s="286" t="s">
        <v>242</v>
      </c>
      <c r="C80" s="284" t="s">
        <v>243</v>
      </c>
      <c r="D80" s="284" t="s">
        <v>244</v>
      </c>
      <c r="E80" s="398"/>
      <c r="F80" s="398"/>
      <c r="G80" s="400">
        <v>30</v>
      </c>
      <c r="H80" s="404"/>
    </row>
    <row r="81" spans="1:8">
      <c r="A81" s="366" t="s">
        <v>245</v>
      </c>
      <c r="B81" s="281" t="s">
        <v>246</v>
      </c>
      <c r="C81" s="283" t="s">
        <v>247</v>
      </c>
      <c r="D81" s="283" t="s">
        <v>248</v>
      </c>
      <c r="E81" s="422"/>
      <c r="F81" s="422"/>
      <c r="G81" s="408"/>
      <c r="H81" s="425"/>
    </row>
    <row r="82" spans="1:8">
      <c r="A82" s="490" t="s">
        <v>71</v>
      </c>
      <c r="B82" s="281" t="s">
        <v>249</v>
      </c>
      <c r="C82" s="283" t="s">
        <v>250</v>
      </c>
      <c r="D82" s="283" t="s">
        <v>251</v>
      </c>
      <c r="E82" s="859"/>
      <c r="F82" s="859"/>
      <c r="G82" s="839"/>
      <c r="H82" s="849"/>
    </row>
    <row r="83" spans="1:8" ht="13">
      <c r="A83" s="861"/>
      <c r="B83" s="799" t="s">
        <v>252</v>
      </c>
      <c r="C83" s="283" t="s">
        <v>253</v>
      </c>
      <c r="D83" s="300" t="s">
        <v>254</v>
      </c>
      <c r="E83" s="859"/>
      <c r="F83" s="859"/>
      <c r="G83" s="839"/>
      <c r="H83" s="849"/>
    </row>
    <row r="84" spans="1:8" ht="25">
      <c r="A84" s="862" t="s">
        <v>255</v>
      </c>
      <c r="B84" s="800" t="s">
        <v>240</v>
      </c>
      <c r="C84" s="285"/>
      <c r="D84" s="437"/>
      <c r="E84" s="860"/>
      <c r="F84" s="860"/>
      <c r="G84" s="842"/>
      <c r="H84" s="851"/>
    </row>
    <row r="85" spans="1:8">
      <c r="A85" s="485" t="s">
        <v>256</v>
      </c>
      <c r="B85" s="286" t="s">
        <v>257</v>
      </c>
      <c r="C85" s="284" t="s">
        <v>258</v>
      </c>
      <c r="D85" s="284" t="s">
        <v>259</v>
      </c>
      <c r="E85" s="398"/>
      <c r="F85" s="398"/>
      <c r="G85" s="400">
        <v>30</v>
      </c>
      <c r="H85" s="401"/>
    </row>
    <row r="86" spans="1:8">
      <c r="A86" s="366" t="s">
        <v>260</v>
      </c>
      <c r="B86" s="281" t="s">
        <v>261</v>
      </c>
      <c r="C86" s="283"/>
      <c r="D86" s="283"/>
      <c r="E86" s="422"/>
      <c r="F86" s="422"/>
      <c r="G86" s="408"/>
      <c r="H86" s="423"/>
    </row>
    <row r="87" spans="1:8">
      <c r="A87" s="765" t="s">
        <v>262</v>
      </c>
      <c r="B87" s="799" t="s">
        <v>263</v>
      </c>
      <c r="C87" s="283"/>
      <c r="D87" s="283"/>
      <c r="E87" s="859"/>
      <c r="F87" s="859"/>
      <c r="G87" s="839"/>
      <c r="H87" s="849"/>
    </row>
    <row r="88" spans="1:8" ht="25">
      <c r="A88" s="493" t="s">
        <v>264</v>
      </c>
      <c r="B88" s="800" t="s">
        <v>265</v>
      </c>
      <c r="C88" s="285"/>
      <c r="D88" s="285"/>
      <c r="E88" s="860"/>
      <c r="F88" s="860"/>
      <c r="G88" s="842"/>
      <c r="H88" s="851"/>
    </row>
    <row r="89" spans="1:8" ht="13">
      <c r="A89" s="390" t="s">
        <v>266</v>
      </c>
      <c r="B89" s="59"/>
      <c r="C89" s="383"/>
      <c r="D89" s="383"/>
      <c r="E89" s="420"/>
      <c r="F89" s="420"/>
      <c r="G89" s="420"/>
      <c r="H89" s="421"/>
    </row>
    <row r="90" spans="1:8">
      <c r="A90" s="365" t="s">
        <v>267</v>
      </c>
      <c r="B90" s="278" t="s">
        <v>268</v>
      </c>
      <c r="C90" s="279" t="s">
        <v>269</v>
      </c>
      <c r="D90" s="276">
        <v>8.6</v>
      </c>
      <c r="E90" s="398"/>
      <c r="F90" s="398"/>
      <c r="G90" s="400">
        <v>30</v>
      </c>
      <c r="H90" s="404"/>
    </row>
    <row r="91" spans="1:8">
      <c r="A91" s="490" t="s">
        <v>270</v>
      </c>
      <c r="B91" s="277" t="s">
        <v>271</v>
      </c>
      <c r="C91" s="280" t="s">
        <v>272</v>
      </c>
      <c r="D91" s="280"/>
      <c r="E91" s="422"/>
      <c r="F91" s="422"/>
      <c r="G91" s="408"/>
      <c r="H91" s="425"/>
    </row>
    <row r="92" spans="1:8">
      <c r="A92" s="765"/>
      <c r="B92" s="766" t="s">
        <v>273</v>
      </c>
      <c r="C92" s="280"/>
      <c r="D92" s="280"/>
      <c r="E92" s="838"/>
      <c r="F92" s="838"/>
      <c r="G92" s="839"/>
      <c r="H92" s="849"/>
    </row>
    <row r="93" spans="1:8">
      <c r="A93" s="493" t="s">
        <v>274</v>
      </c>
      <c r="B93" s="794" t="s">
        <v>275</v>
      </c>
      <c r="C93" s="432"/>
      <c r="D93" s="432"/>
      <c r="E93" s="841"/>
      <c r="F93" s="841"/>
      <c r="G93" s="842"/>
      <c r="H93" s="851"/>
    </row>
    <row r="94" spans="1:8">
      <c r="A94" s="365" t="s">
        <v>276</v>
      </c>
      <c r="B94" s="278" t="s">
        <v>277</v>
      </c>
      <c r="C94" s="299" t="s">
        <v>278</v>
      </c>
      <c r="D94" s="286" t="s">
        <v>279</v>
      </c>
      <c r="E94" s="398"/>
      <c r="F94" s="398"/>
      <c r="G94" s="400">
        <v>40</v>
      </c>
      <c r="H94" s="404"/>
    </row>
    <row r="95" spans="1:8" ht="13">
      <c r="A95" s="483" t="s">
        <v>280</v>
      </c>
      <c r="B95" s="277" t="s">
        <v>281</v>
      </c>
      <c r="C95" s="283" t="s">
        <v>227</v>
      </c>
      <c r="D95" s="456" t="s">
        <v>282</v>
      </c>
      <c r="E95" s="422"/>
      <c r="F95" s="422"/>
      <c r="G95" s="408"/>
      <c r="H95" s="425"/>
    </row>
    <row r="96" spans="1:8">
      <c r="A96" s="491" t="s">
        <v>283</v>
      </c>
      <c r="B96" s="277" t="s">
        <v>284</v>
      </c>
      <c r="C96" s="280"/>
      <c r="D96" s="283" t="s">
        <v>285</v>
      </c>
      <c r="E96" s="838"/>
      <c r="F96" s="838"/>
      <c r="G96" s="839"/>
      <c r="H96" s="849"/>
    </row>
    <row r="97" spans="1:8">
      <c r="A97" s="366"/>
      <c r="B97" s="281" t="s">
        <v>286</v>
      </c>
      <c r="C97" s="283"/>
      <c r="D97" s="283"/>
      <c r="E97" s="838"/>
      <c r="F97" s="838"/>
      <c r="G97" s="839"/>
      <c r="H97" s="849"/>
    </row>
    <row r="98" spans="1:8">
      <c r="A98" s="765"/>
      <c r="B98" s="799" t="s">
        <v>287</v>
      </c>
      <c r="C98" s="283"/>
      <c r="D98" s="283"/>
      <c r="E98" s="369"/>
      <c r="F98" s="369"/>
      <c r="G98" s="466"/>
      <c r="H98" s="370"/>
    </row>
    <row r="99" spans="1:8" ht="25">
      <c r="A99" s="493" t="s">
        <v>288</v>
      </c>
      <c r="B99" s="800" t="s">
        <v>289</v>
      </c>
      <c r="C99" s="285"/>
      <c r="D99" s="285"/>
      <c r="E99" s="378"/>
      <c r="F99" s="378"/>
      <c r="G99" s="380"/>
      <c r="H99" s="393"/>
    </row>
    <row r="100" spans="1:8" ht="13">
      <c r="A100" s="485" t="s">
        <v>290</v>
      </c>
      <c r="B100" s="286" t="s">
        <v>291</v>
      </c>
      <c r="C100" s="284" t="s">
        <v>292</v>
      </c>
      <c r="D100" s="372" t="s">
        <v>293</v>
      </c>
      <c r="E100" s="398"/>
      <c r="F100" s="398"/>
      <c r="G100" s="400">
        <v>30</v>
      </c>
      <c r="H100" s="404"/>
    </row>
    <row r="101" spans="1:8" ht="13">
      <c r="A101" s="366" t="s">
        <v>294</v>
      </c>
      <c r="B101" s="281" t="s">
        <v>295</v>
      </c>
      <c r="C101" s="283"/>
      <c r="D101" s="455"/>
      <c r="E101" s="422"/>
      <c r="F101" s="422"/>
      <c r="G101" s="408"/>
      <c r="H101" s="425"/>
    </row>
    <row r="102" spans="1:8">
      <c r="A102" s="366" t="s">
        <v>296</v>
      </c>
      <c r="B102" s="292" t="s">
        <v>297</v>
      </c>
      <c r="C102" s="283"/>
      <c r="D102" s="283"/>
      <c r="E102" s="839"/>
      <c r="F102" s="839"/>
      <c r="G102" s="839"/>
      <c r="H102" s="849"/>
    </row>
    <row r="103" spans="1:8">
      <c r="A103" s="366" t="s">
        <v>298</v>
      </c>
      <c r="B103" s="277"/>
      <c r="C103" s="283"/>
      <c r="D103" s="283"/>
      <c r="E103" s="839"/>
      <c r="F103" s="839"/>
      <c r="G103" s="839"/>
      <c r="H103" s="849"/>
    </row>
    <row r="104" spans="1:8" ht="13">
      <c r="A104" s="765" t="s">
        <v>299</v>
      </c>
      <c r="B104" s="796"/>
      <c r="C104" s="280"/>
      <c r="D104" s="280"/>
      <c r="E104" s="466"/>
      <c r="F104" s="466"/>
      <c r="G104" s="466"/>
      <c r="H104" s="371"/>
    </row>
    <row r="105" spans="1:8" ht="26">
      <c r="A105" s="493" t="s">
        <v>300</v>
      </c>
      <c r="B105" s="797" t="s">
        <v>301</v>
      </c>
      <c r="C105" s="432"/>
      <c r="D105" s="432"/>
      <c r="E105" s="380"/>
      <c r="F105" s="380"/>
      <c r="G105" s="380"/>
      <c r="H105" s="392"/>
    </row>
    <row r="106" spans="1:8">
      <c r="A106" s="485" t="s">
        <v>302</v>
      </c>
      <c r="B106" s="297" t="s">
        <v>303</v>
      </c>
      <c r="C106" s="284" t="s">
        <v>304</v>
      </c>
      <c r="D106" s="286" t="s">
        <v>305</v>
      </c>
      <c r="E106" s="398"/>
      <c r="F106" s="398"/>
      <c r="G106" s="400">
        <v>20</v>
      </c>
      <c r="H106" s="401"/>
    </row>
    <row r="107" spans="1:8">
      <c r="A107" s="366" t="s">
        <v>306</v>
      </c>
      <c r="B107" s="277"/>
      <c r="C107" s="283"/>
      <c r="D107" s="293"/>
      <c r="E107" s="422"/>
      <c r="F107" s="422"/>
      <c r="G107" s="408"/>
      <c r="H107" s="423"/>
    </row>
    <row r="108" spans="1:8">
      <c r="A108" s="366" t="s">
        <v>307</v>
      </c>
      <c r="B108" s="277"/>
      <c r="C108" s="283"/>
      <c r="D108" s="283"/>
      <c r="E108" s="839"/>
      <c r="F108" s="839"/>
      <c r="G108" s="839"/>
      <c r="H108" s="840"/>
    </row>
    <row r="109" spans="1:8" ht="13">
      <c r="A109" s="765" t="s">
        <v>71</v>
      </c>
      <c r="B109" s="796"/>
      <c r="C109" s="280"/>
      <c r="D109" s="280"/>
      <c r="E109" s="839"/>
      <c r="F109" s="839"/>
      <c r="G109" s="839"/>
      <c r="H109" s="840"/>
    </row>
    <row r="110" spans="1:8" ht="25">
      <c r="A110" s="493" t="s">
        <v>308</v>
      </c>
      <c r="B110" s="797" t="s">
        <v>309</v>
      </c>
      <c r="C110" s="432"/>
      <c r="D110" s="432"/>
      <c r="E110" s="842"/>
      <c r="F110" s="842"/>
      <c r="G110" s="842"/>
      <c r="H110" s="843"/>
    </row>
    <row r="111" spans="1:8" ht="13">
      <c r="A111" s="390" t="s">
        <v>310</v>
      </c>
      <c r="B111" s="59"/>
      <c r="C111" s="383"/>
      <c r="D111" s="383"/>
      <c r="E111" s="420"/>
      <c r="F111" s="420"/>
      <c r="G111" s="420"/>
      <c r="H111" s="421"/>
    </row>
    <row r="112" spans="1:8">
      <c r="A112" s="365" t="s">
        <v>311</v>
      </c>
      <c r="B112" s="278" t="s">
        <v>312</v>
      </c>
      <c r="C112" s="279" t="s">
        <v>313</v>
      </c>
      <c r="D112" s="278" t="s">
        <v>314</v>
      </c>
      <c r="E112" s="398"/>
      <c r="F112" s="398"/>
      <c r="G112" s="400">
        <v>20</v>
      </c>
      <c r="H112" s="401"/>
    </row>
    <row r="113" spans="1:8">
      <c r="A113" s="366" t="s">
        <v>315</v>
      </c>
      <c r="B113" s="295" t="s">
        <v>316</v>
      </c>
      <c r="C113" s="280"/>
      <c r="D113" s="280"/>
      <c r="E113" s="422"/>
      <c r="F113" s="422"/>
      <c r="G113" s="408"/>
      <c r="H113" s="423"/>
    </row>
    <row r="114" spans="1:8" ht="13">
      <c r="A114" s="765" t="s">
        <v>317</v>
      </c>
      <c r="B114" s="796"/>
      <c r="C114" s="280"/>
      <c r="D114" s="280"/>
      <c r="E114" s="381"/>
      <c r="F114" s="381"/>
      <c r="G114" s="839"/>
      <c r="H114" s="840"/>
    </row>
    <row r="115" spans="1:8" ht="25">
      <c r="A115" s="493" t="s">
        <v>318</v>
      </c>
      <c r="B115" s="797" t="s">
        <v>319</v>
      </c>
      <c r="C115" s="432"/>
      <c r="D115" s="432"/>
      <c r="E115" s="379"/>
      <c r="F115" s="379"/>
      <c r="G115" s="842"/>
      <c r="H115" s="843"/>
    </row>
    <row r="116" spans="1:8">
      <c r="A116" s="365" t="s">
        <v>320</v>
      </c>
      <c r="B116" s="278" t="s">
        <v>321</v>
      </c>
      <c r="C116" s="284" t="s">
        <v>322</v>
      </c>
      <c r="D116" s="278" t="s">
        <v>314</v>
      </c>
      <c r="E116" s="398"/>
      <c r="F116" s="398"/>
      <c r="G116" s="400">
        <v>30</v>
      </c>
      <c r="H116" s="401"/>
    </row>
    <row r="117" spans="1:8">
      <c r="A117" s="483" t="s">
        <v>323</v>
      </c>
      <c r="B117" s="277" t="s">
        <v>324</v>
      </c>
      <c r="C117" s="298"/>
      <c r="D117" s="298"/>
      <c r="E117" s="422"/>
      <c r="F117" s="422"/>
      <c r="G117" s="408"/>
      <c r="H117" s="423"/>
    </row>
    <row r="118" spans="1:8">
      <c r="A118" s="491" t="s">
        <v>325</v>
      </c>
      <c r="B118" s="277" t="s">
        <v>326</v>
      </c>
      <c r="C118" s="283"/>
      <c r="D118" s="283"/>
      <c r="E118" s="381"/>
      <c r="F118" s="381"/>
      <c r="G118" s="839"/>
      <c r="H118" s="840"/>
    </row>
    <row r="119" spans="1:8">
      <c r="A119" s="765"/>
      <c r="B119" s="799" t="s">
        <v>327</v>
      </c>
      <c r="C119" s="283"/>
      <c r="D119" s="283"/>
      <c r="E119" s="381"/>
      <c r="F119" s="381"/>
      <c r="G119" s="839"/>
      <c r="H119" s="840"/>
    </row>
    <row r="120" spans="1:8" ht="25">
      <c r="A120" s="493" t="s">
        <v>328</v>
      </c>
      <c r="B120" s="800" t="s">
        <v>329</v>
      </c>
      <c r="C120" s="285"/>
      <c r="D120" s="285"/>
      <c r="E120" s="379"/>
      <c r="F120" s="379"/>
      <c r="G120" s="842"/>
      <c r="H120" s="843"/>
    </row>
    <row r="121" spans="1:8" ht="13">
      <c r="A121" s="485" t="s">
        <v>330</v>
      </c>
      <c r="B121" s="286" t="s">
        <v>331</v>
      </c>
      <c r="C121" s="284" t="s">
        <v>292</v>
      </c>
      <c r="D121" s="286" t="s">
        <v>332</v>
      </c>
      <c r="E121" s="398"/>
      <c r="F121" s="398"/>
      <c r="G121" s="400">
        <v>40</v>
      </c>
      <c r="H121" s="401"/>
    </row>
    <row r="122" spans="1:8" ht="13">
      <c r="A122" s="366" t="s">
        <v>333</v>
      </c>
      <c r="B122" s="281" t="s">
        <v>334</v>
      </c>
      <c r="C122" s="283"/>
      <c r="D122" s="281" t="s">
        <v>335</v>
      </c>
      <c r="E122" s="422"/>
      <c r="F122" s="422"/>
      <c r="G122" s="408"/>
      <c r="H122" s="423"/>
    </row>
    <row r="123" spans="1:8">
      <c r="A123" s="366" t="s">
        <v>336</v>
      </c>
      <c r="B123" s="292" t="s">
        <v>337</v>
      </c>
      <c r="C123" s="283"/>
      <c r="D123" s="283"/>
      <c r="E123" s="381"/>
      <c r="F123" s="381"/>
      <c r="G123" s="839"/>
      <c r="H123" s="840"/>
    </row>
    <row r="124" spans="1:8">
      <c r="A124" s="765" t="s">
        <v>338</v>
      </c>
      <c r="B124" s="799" t="s">
        <v>339</v>
      </c>
      <c r="C124" s="283"/>
      <c r="D124" s="283"/>
      <c r="E124" s="381"/>
      <c r="F124" s="381"/>
      <c r="G124" s="839"/>
      <c r="H124" s="840"/>
    </row>
    <row r="125" spans="1:8" ht="25">
      <c r="A125" s="493" t="s">
        <v>340</v>
      </c>
      <c r="B125" s="800" t="s">
        <v>341</v>
      </c>
      <c r="C125" s="285"/>
      <c r="D125" s="285"/>
      <c r="E125" s="379"/>
      <c r="F125" s="379"/>
      <c r="G125" s="842"/>
      <c r="H125" s="843"/>
    </row>
    <row r="126" spans="1:8">
      <c r="A126" s="485" t="s">
        <v>342</v>
      </c>
      <c r="B126" s="297" t="s">
        <v>343</v>
      </c>
      <c r="C126" s="284" t="s">
        <v>344</v>
      </c>
      <c r="D126" s="286" t="s">
        <v>305</v>
      </c>
      <c r="E126" s="398"/>
      <c r="F126" s="398"/>
      <c r="G126" s="400">
        <v>20</v>
      </c>
      <c r="H126" s="401"/>
    </row>
    <row r="127" spans="1:8">
      <c r="A127" s="366" t="s">
        <v>345</v>
      </c>
      <c r="B127" s="277" t="s">
        <v>346</v>
      </c>
      <c r="C127" s="283"/>
      <c r="D127" s="293"/>
      <c r="E127" s="422"/>
      <c r="F127" s="422"/>
      <c r="G127" s="408"/>
      <c r="H127" s="423"/>
    </row>
    <row r="128" spans="1:8">
      <c r="A128" s="366" t="s">
        <v>347</v>
      </c>
      <c r="B128" s="1062"/>
      <c r="C128" s="283"/>
      <c r="D128" s="283"/>
      <c r="E128" s="381"/>
      <c r="F128" s="381"/>
      <c r="G128" s="839"/>
      <c r="H128" s="840"/>
    </row>
    <row r="129" spans="1:8">
      <c r="A129" s="765" t="s">
        <v>348</v>
      </c>
      <c r="B129" s="1062"/>
      <c r="C129" s="280"/>
      <c r="D129" s="280"/>
      <c r="E129" s="381"/>
      <c r="F129" s="381"/>
      <c r="G129" s="839"/>
      <c r="H129" s="840"/>
    </row>
    <row r="130" spans="1:8" ht="25">
      <c r="A130" s="493" t="s">
        <v>349</v>
      </c>
      <c r="B130" s="794" t="s">
        <v>350</v>
      </c>
      <c r="C130" s="432"/>
      <c r="D130" s="432"/>
      <c r="E130" s="379"/>
      <c r="F130" s="379"/>
      <c r="G130" s="842"/>
      <c r="H130" s="843"/>
    </row>
    <row r="131" spans="1:8" ht="13">
      <c r="A131" s="390" t="s">
        <v>351</v>
      </c>
      <c r="B131" s="59"/>
      <c r="C131" s="383"/>
      <c r="D131" s="383"/>
      <c r="E131" s="420"/>
      <c r="F131" s="420"/>
      <c r="G131" s="420"/>
      <c r="H131" s="421"/>
    </row>
    <row r="132" spans="1:8">
      <c r="A132" s="365" t="s">
        <v>352</v>
      </c>
      <c r="B132" s="278" t="s">
        <v>353</v>
      </c>
      <c r="C132" s="279" t="s">
        <v>354</v>
      </c>
      <c r="D132" s="278" t="s">
        <v>355</v>
      </c>
      <c r="E132" s="398"/>
      <c r="F132" s="398"/>
      <c r="G132" s="400">
        <v>30</v>
      </c>
      <c r="H132" s="404"/>
    </row>
    <row r="133" spans="1:8">
      <c r="A133" s="366" t="s">
        <v>356</v>
      </c>
      <c r="B133" s="277" t="s">
        <v>357</v>
      </c>
      <c r="C133" s="280"/>
      <c r="D133" s="280" t="s">
        <v>358</v>
      </c>
      <c r="E133" s="422"/>
      <c r="F133" s="422"/>
      <c r="G133" s="408"/>
      <c r="H133" s="425"/>
    </row>
    <row r="134" spans="1:8">
      <c r="A134" s="490" t="s">
        <v>359</v>
      </c>
      <c r="B134" s="277" t="s">
        <v>360</v>
      </c>
      <c r="C134" s="280"/>
      <c r="D134" s="280"/>
      <c r="E134" s="838"/>
      <c r="F134" s="838"/>
      <c r="G134" s="839"/>
      <c r="H134" s="849"/>
    </row>
    <row r="135" spans="1:8">
      <c r="A135" s="765"/>
      <c r="B135" s="799" t="s">
        <v>361</v>
      </c>
      <c r="C135" s="280"/>
      <c r="D135" s="280"/>
      <c r="E135" s="838"/>
      <c r="F135" s="838"/>
      <c r="G135" s="839"/>
      <c r="H135" s="849"/>
    </row>
    <row r="136" spans="1:8" ht="25">
      <c r="A136" s="493" t="s">
        <v>362</v>
      </c>
      <c r="B136" s="800" t="s">
        <v>363</v>
      </c>
      <c r="C136" s="432"/>
      <c r="D136" s="432"/>
      <c r="E136" s="841"/>
      <c r="F136" s="841"/>
      <c r="G136" s="842"/>
      <c r="H136" s="851"/>
    </row>
    <row r="137" spans="1:8">
      <c r="A137" s="365" t="s">
        <v>364</v>
      </c>
      <c r="B137" s="286" t="s">
        <v>365</v>
      </c>
      <c r="C137" s="284" t="s">
        <v>366</v>
      </c>
      <c r="D137" s="278" t="s">
        <v>355</v>
      </c>
      <c r="E137" s="398"/>
      <c r="F137" s="398"/>
      <c r="G137" s="400">
        <v>20</v>
      </c>
      <c r="H137" s="404"/>
    </row>
    <row r="138" spans="1:8">
      <c r="A138" s="483" t="s">
        <v>367</v>
      </c>
      <c r="B138" s="292" t="s">
        <v>368</v>
      </c>
      <c r="C138" s="298"/>
      <c r="D138" s="293" t="s">
        <v>369</v>
      </c>
      <c r="E138" s="422"/>
      <c r="F138" s="422"/>
      <c r="G138" s="408"/>
      <c r="H138" s="425"/>
    </row>
    <row r="139" spans="1:8" ht="13">
      <c r="A139" s="497" t="s">
        <v>370</v>
      </c>
      <c r="B139" s="796"/>
      <c r="C139" s="283"/>
      <c r="D139" s="283"/>
      <c r="E139" s="838"/>
      <c r="F139" s="838"/>
      <c r="G139" s="839"/>
      <c r="H139" s="849"/>
    </row>
    <row r="140" spans="1:8" ht="26">
      <c r="A140" s="498" t="s">
        <v>371</v>
      </c>
      <c r="B140" s="797" t="s">
        <v>372</v>
      </c>
      <c r="C140" s="285"/>
      <c r="D140" s="285"/>
      <c r="E140" s="841"/>
      <c r="F140" s="841"/>
      <c r="G140" s="842"/>
      <c r="H140" s="851"/>
    </row>
    <row r="141" spans="1:8">
      <c r="A141" s="485" t="s">
        <v>373</v>
      </c>
      <c r="B141" s="286" t="s">
        <v>374</v>
      </c>
      <c r="C141" s="284" t="s">
        <v>375</v>
      </c>
      <c r="D141" s="286" t="s">
        <v>376</v>
      </c>
      <c r="E141" s="398"/>
      <c r="F141" s="398"/>
      <c r="G141" s="400">
        <v>20</v>
      </c>
      <c r="H141" s="404"/>
    </row>
    <row r="142" spans="1:8">
      <c r="A142" s="366" t="s">
        <v>377</v>
      </c>
      <c r="B142" s="281" t="s">
        <v>378</v>
      </c>
      <c r="C142" s="283"/>
      <c r="D142" s="281" t="s">
        <v>127</v>
      </c>
      <c r="E142" s="422"/>
      <c r="F142" s="422"/>
      <c r="G142" s="408"/>
      <c r="H142" s="425"/>
    </row>
    <row r="143" spans="1:8">
      <c r="A143" s="490" t="s">
        <v>379</v>
      </c>
      <c r="B143" s="281" t="s">
        <v>380</v>
      </c>
      <c r="C143" s="283"/>
      <c r="D143" s="283"/>
      <c r="E143" s="838"/>
      <c r="F143" s="838"/>
      <c r="G143" s="839"/>
      <c r="H143" s="849"/>
    </row>
    <row r="144" spans="1:8">
      <c r="A144" s="765"/>
      <c r="B144" s="799" t="s">
        <v>381</v>
      </c>
      <c r="C144" s="283"/>
      <c r="D144" s="283"/>
      <c r="E144" s="838"/>
      <c r="F144" s="838"/>
      <c r="G144" s="839"/>
      <c r="H144" s="849"/>
    </row>
    <row r="145" spans="1:8" ht="25">
      <c r="A145" s="493" t="s">
        <v>382</v>
      </c>
      <c r="B145" s="800" t="s">
        <v>383</v>
      </c>
      <c r="C145" s="285"/>
      <c r="D145" s="285"/>
      <c r="E145" s="841"/>
      <c r="F145" s="841"/>
      <c r="G145" s="842"/>
      <c r="H145" s="851"/>
    </row>
    <row r="146" spans="1:8">
      <c r="A146" s="485" t="s">
        <v>384</v>
      </c>
      <c r="B146" s="286" t="s">
        <v>385</v>
      </c>
      <c r="C146" s="284" t="s">
        <v>386</v>
      </c>
      <c r="D146" s="278" t="s">
        <v>355</v>
      </c>
      <c r="E146" s="398"/>
      <c r="F146" s="398"/>
      <c r="G146" s="400">
        <v>30</v>
      </c>
      <c r="H146" s="401"/>
    </row>
    <row r="147" spans="1:8">
      <c r="A147" s="366" t="s">
        <v>387</v>
      </c>
      <c r="B147" s="281" t="s">
        <v>388</v>
      </c>
      <c r="C147" s="283"/>
      <c r="D147" s="293" t="s">
        <v>369</v>
      </c>
      <c r="E147" s="422"/>
      <c r="F147" s="422"/>
      <c r="G147" s="408"/>
      <c r="H147" s="423"/>
    </row>
    <row r="148" spans="1:8">
      <c r="A148" s="765" t="s">
        <v>389</v>
      </c>
      <c r="B148" s="799" t="s">
        <v>390</v>
      </c>
      <c r="C148" s="283"/>
      <c r="D148" s="283"/>
      <c r="E148" s="838"/>
      <c r="F148" s="838"/>
      <c r="G148" s="839"/>
      <c r="H148" s="840"/>
    </row>
    <row r="149" spans="1:8" ht="25">
      <c r="A149" s="493" t="s">
        <v>391</v>
      </c>
      <c r="B149" s="800" t="s">
        <v>392</v>
      </c>
      <c r="C149" s="285"/>
      <c r="D149" s="285"/>
      <c r="E149" s="841"/>
      <c r="F149" s="841"/>
      <c r="G149" s="842"/>
      <c r="H149" s="843"/>
    </row>
    <row r="150" spans="1:8">
      <c r="A150" s="485" t="s">
        <v>393</v>
      </c>
      <c r="B150" s="278" t="s">
        <v>394</v>
      </c>
      <c r="C150" s="279" t="s">
        <v>395</v>
      </c>
      <c r="D150" s="278" t="s">
        <v>396</v>
      </c>
      <c r="E150" s="398"/>
      <c r="F150" s="398"/>
      <c r="G150" s="400">
        <v>20</v>
      </c>
      <c r="H150" s="404"/>
    </row>
    <row r="151" spans="1:8">
      <c r="A151" s="366" t="s">
        <v>397</v>
      </c>
      <c r="B151" s="277" t="s">
        <v>398</v>
      </c>
      <c r="C151" s="280"/>
      <c r="D151" s="280"/>
      <c r="E151" s="422"/>
      <c r="F151" s="422"/>
      <c r="G151" s="408"/>
      <c r="H151" s="425"/>
    </row>
    <row r="152" spans="1:8">
      <c r="A152" s="366" t="s">
        <v>399</v>
      </c>
      <c r="B152" s="295" t="s">
        <v>400</v>
      </c>
      <c r="C152" s="280"/>
      <c r="D152" s="280"/>
      <c r="E152" s="838"/>
      <c r="F152" s="838"/>
      <c r="G152" s="838"/>
      <c r="H152" s="863"/>
    </row>
    <row r="153" spans="1:8" ht="13">
      <c r="A153" s="765" t="s">
        <v>401</v>
      </c>
      <c r="B153" s="796"/>
      <c r="C153" s="280"/>
      <c r="D153" s="280"/>
      <c r="E153" s="838"/>
      <c r="F153" s="838"/>
      <c r="G153" s="839"/>
      <c r="H153" s="849"/>
    </row>
    <row r="154" spans="1:8" ht="25">
      <c r="A154" s="493" t="s">
        <v>402</v>
      </c>
      <c r="B154" s="797" t="s">
        <v>403</v>
      </c>
      <c r="C154" s="432"/>
      <c r="D154" s="432"/>
      <c r="E154" s="841"/>
      <c r="F154" s="841"/>
      <c r="G154" s="842"/>
      <c r="H154" s="851"/>
    </row>
    <row r="155" spans="1:8" ht="13">
      <c r="A155" s="390" t="s">
        <v>404</v>
      </c>
      <c r="B155" s="59"/>
      <c r="C155" s="383"/>
      <c r="D155" s="383"/>
      <c r="E155" s="420"/>
      <c r="F155" s="420"/>
      <c r="G155" s="420"/>
      <c r="H155" s="421"/>
    </row>
    <row r="156" spans="1:8">
      <c r="A156" s="365" t="s">
        <v>405</v>
      </c>
      <c r="B156" s="278" t="s">
        <v>406</v>
      </c>
      <c r="C156" s="279" t="s">
        <v>407</v>
      </c>
      <c r="D156" s="278" t="s">
        <v>355</v>
      </c>
      <c r="E156" s="398"/>
      <c r="F156" s="398"/>
      <c r="G156" s="407">
        <v>30</v>
      </c>
      <c r="H156" s="404"/>
    </row>
    <row r="157" spans="1:8">
      <c r="A157" s="366" t="s">
        <v>408</v>
      </c>
      <c r="B157" s="277" t="s">
        <v>409</v>
      </c>
      <c r="C157" s="280" t="s">
        <v>410</v>
      </c>
      <c r="D157" s="280" t="s">
        <v>358</v>
      </c>
      <c r="E157" s="422"/>
      <c r="F157" s="422"/>
      <c r="G157" s="408"/>
      <c r="H157" s="425"/>
    </row>
    <row r="158" spans="1:8">
      <c r="A158" s="765" t="s">
        <v>359</v>
      </c>
      <c r="B158" s="766" t="s">
        <v>411</v>
      </c>
      <c r="C158" s="280"/>
      <c r="D158" s="325">
        <v>8.6</v>
      </c>
      <c r="E158" s="838"/>
      <c r="F158" s="838"/>
      <c r="G158" s="838"/>
      <c r="H158" s="863"/>
    </row>
    <row r="159" spans="1:8">
      <c r="A159" s="493" t="s">
        <v>412</v>
      </c>
      <c r="B159" s="794" t="s">
        <v>413</v>
      </c>
      <c r="C159" s="432"/>
      <c r="D159" s="454"/>
      <c r="E159" s="841"/>
      <c r="F159" s="841"/>
      <c r="G159" s="841"/>
      <c r="H159" s="864"/>
    </row>
    <row r="160" spans="1:8">
      <c r="A160" s="365" t="s">
        <v>414</v>
      </c>
      <c r="B160" s="286" t="s">
        <v>415</v>
      </c>
      <c r="C160" s="284" t="s">
        <v>416</v>
      </c>
      <c r="D160" s="286" t="s">
        <v>417</v>
      </c>
      <c r="E160" s="398"/>
      <c r="F160" s="398"/>
      <c r="G160" s="407">
        <v>30</v>
      </c>
      <c r="H160" s="404"/>
    </row>
    <row r="161" spans="1:8">
      <c r="A161" s="483" t="s">
        <v>418</v>
      </c>
      <c r="B161" s="292" t="s">
        <v>419</v>
      </c>
      <c r="C161" s="298"/>
      <c r="D161" s="298"/>
      <c r="E161" s="422"/>
      <c r="F161" s="422"/>
      <c r="G161" s="408"/>
      <c r="H161" s="425"/>
    </row>
    <row r="162" spans="1:8" ht="13">
      <c r="A162" s="497" t="s">
        <v>420</v>
      </c>
      <c r="B162" s="796"/>
      <c r="C162" s="283"/>
      <c r="D162" s="283"/>
      <c r="E162" s="838"/>
      <c r="F162" s="838"/>
      <c r="G162" s="838"/>
      <c r="H162" s="863"/>
    </row>
    <row r="163" spans="1:8" ht="13">
      <c r="A163" s="498" t="s">
        <v>421</v>
      </c>
      <c r="B163" s="797" t="s">
        <v>422</v>
      </c>
      <c r="C163" s="285"/>
      <c r="D163" s="285"/>
      <c r="E163" s="841"/>
      <c r="F163" s="841"/>
      <c r="G163" s="841"/>
      <c r="H163" s="864"/>
    </row>
    <row r="164" spans="1:8" ht="13">
      <c r="A164" s="485" t="s">
        <v>423</v>
      </c>
      <c r="B164" s="286" t="s">
        <v>424</v>
      </c>
      <c r="C164" s="284" t="s">
        <v>425</v>
      </c>
      <c r="D164" s="452" t="s">
        <v>426</v>
      </c>
      <c r="E164" s="398"/>
      <c r="F164" s="398"/>
      <c r="G164" s="407">
        <v>40</v>
      </c>
      <c r="H164" s="404"/>
    </row>
    <row r="165" spans="1:8" ht="13">
      <c r="A165" s="366" t="s">
        <v>427</v>
      </c>
      <c r="B165" s="281" t="s">
        <v>428</v>
      </c>
      <c r="C165" s="283"/>
      <c r="D165" s="281" t="s">
        <v>335</v>
      </c>
      <c r="E165" s="422"/>
      <c r="F165" s="422"/>
      <c r="G165" s="408"/>
      <c r="H165" s="425"/>
    </row>
    <row r="166" spans="1:8">
      <c r="A166" s="490" t="s">
        <v>429</v>
      </c>
      <c r="B166" s="292" t="s">
        <v>430</v>
      </c>
      <c r="C166" s="283"/>
      <c r="D166" s="283"/>
      <c r="E166" s="838"/>
      <c r="F166" s="838"/>
      <c r="G166" s="838"/>
      <c r="H166" s="863"/>
    </row>
    <row r="167" spans="1:8" ht="13">
      <c r="A167" s="765" t="s">
        <v>71</v>
      </c>
      <c r="B167" s="798"/>
      <c r="C167" s="283"/>
      <c r="D167" s="283"/>
      <c r="E167" s="838"/>
      <c r="F167" s="838"/>
      <c r="G167" s="838"/>
      <c r="H167" s="863"/>
    </row>
    <row r="168" spans="1:8" ht="26">
      <c r="A168" s="493" t="s">
        <v>431</v>
      </c>
      <c r="B168" s="814" t="s">
        <v>432</v>
      </c>
      <c r="C168" s="285"/>
      <c r="D168" s="285"/>
      <c r="E168" s="841"/>
      <c r="F168" s="841"/>
      <c r="G168" s="841"/>
      <c r="H168" s="864"/>
    </row>
    <row r="169" spans="1:8" ht="13">
      <c r="A169" s="390" t="s">
        <v>433</v>
      </c>
      <c r="B169" s="59"/>
      <c r="C169" s="383"/>
      <c r="D169" s="383"/>
      <c r="E169" s="420"/>
      <c r="F169" s="420"/>
      <c r="G169" s="420"/>
      <c r="H169" s="421"/>
    </row>
    <row r="170" spans="1:8">
      <c r="A170" s="365" t="s">
        <v>434</v>
      </c>
      <c r="B170" s="278" t="s">
        <v>435</v>
      </c>
      <c r="C170" s="279" t="s">
        <v>436</v>
      </c>
      <c r="D170" s="278" t="s">
        <v>437</v>
      </c>
      <c r="E170" s="398"/>
      <c r="F170" s="398"/>
      <c r="G170" s="400">
        <v>40</v>
      </c>
      <c r="H170" s="404"/>
    </row>
    <row r="171" spans="1:8">
      <c r="A171" s="490" t="s">
        <v>438</v>
      </c>
      <c r="B171" s="277" t="s">
        <v>439</v>
      </c>
      <c r="C171" s="280"/>
      <c r="D171" s="280"/>
      <c r="E171" s="422"/>
      <c r="F171" s="422"/>
      <c r="G171" s="408"/>
      <c r="H171" s="425"/>
    </row>
    <row r="172" spans="1:8">
      <c r="A172" s="1061"/>
      <c r="B172" s="277" t="s">
        <v>440</v>
      </c>
      <c r="C172" s="280"/>
      <c r="D172" s="280"/>
      <c r="E172" s="838"/>
      <c r="F172" s="838"/>
      <c r="G172" s="839"/>
      <c r="H172" s="849"/>
    </row>
    <row r="173" spans="1:8">
      <c r="A173" s="1061"/>
      <c r="B173" s="799" t="s">
        <v>441</v>
      </c>
      <c r="C173" s="280"/>
      <c r="D173" s="280"/>
      <c r="E173" s="838"/>
      <c r="F173" s="838"/>
      <c r="G173" s="839"/>
      <c r="H173" s="849"/>
    </row>
    <row r="174" spans="1:8" ht="13.15" customHeight="1">
      <c r="A174" s="493" t="s">
        <v>442</v>
      </c>
      <c r="B174" s="800" t="s">
        <v>443</v>
      </c>
      <c r="C174" s="432"/>
      <c r="D174" s="432"/>
      <c r="E174" s="841"/>
      <c r="F174" s="841"/>
      <c r="G174" s="842"/>
      <c r="H174" s="851"/>
    </row>
    <row r="175" spans="1:8">
      <c r="A175" s="365" t="s">
        <v>444</v>
      </c>
      <c r="B175" s="286" t="s">
        <v>445</v>
      </c>
      <c r="C175" s="284" t="s">
        <v>446</v>
      </c>
      <c r="D175" s="286" t="s">
        <v>447</v>
      </c>
      <c r="E175" s="398"/>
      <c r="F175" s="398"/>
      <c r="G175" s="400">
        <v>40</v>
      </c>
      <c r="H175" s="404"/>
    </row>
    <row r="176" spans="1:8">
      <c r="A176" s="483" t="s">
        <v>448</v>
      </c>
      <c r="B176" s="281" t="s">
        <v>449</v>
      </c>
      <c r="C176" s="298" t="s">
        <v>450</v>
      </c>
      <c r="D176" s="300" t="s">
        <v>451</v>
      </c>
      <c r="E176" s="422"/>
      <c r="F176" s="422"/>
      <c r="G176" s="408"/>
      <c r="H176" s="425"/>
    </row>
    <row r="177" spans="1:8" ht="13">
      <c r="A177" s="491" t="s">
        <v>452</v>
      </c>
      <c r="B177" s="281" t="s">
        <v>453</v>
      </c>
      <c r="C177" s="283" t="s">
        <v>454</v>
      </c>
      <c r="D177" s="459" t="s">
        <v>455</v>
      </c>
      <c r="E177" s="838"/>
      <c r="F177" s="838"/>
      <c r="G177" s="839"/>
      <c r="H177" s="849"/>
    </row>
    <row r="178" spans="1:8">
      <c r="A178" s="366"/>
      <c r="B178" s="281" t="s">
        <v>456</v>
      </c>
      <c r="C178" s="283"/>
      <c r="D178" s="376"/>
      <c r="E178" s="838"/>
      <c r="F178" s="838"/>
      <c r="G178" s="839"/>
      <c r="H178" s="849"/>
    </row>
    <row r="179" spans="1:8">
      <c r="A179" s="765"/>
      <c r="B179" s="799" t="s">
        <v>457</v>
      </c>
      <c r="C179" s="376"/>
      <c r="D179" s="376"/>
      <c r="E179" s="369"/>
      <c r="F179" s="369"/>
      <c r="G179" s="466"/>
      <c r="H179" s="370"/>
    </row>
    <row r="180" spans="1:8" ht="37.5">
      <c r="A180" s="493" t="s">
        <v>458</v>
      </c>
      <c r="B180" s="800" t="s">
        <v>459</v>
      </c>
      <c r="C180" s="439"/>
      <c r="D180" s="439"/>
      <c r="E180" s="378"/>
      <c r="F180" s="378"/>
      <c r="G180" s="380"/>
      <c r="H180" s="393"/>
    </row>
    <row r="181" spans="1:8">
      <c r="A181" s="485" t="s">
        <v>460</v>
      </c>
      <c r="B181" s="286" t="s">
        <v>461</v>
      </c>
      <c r="C181" s="284" t="s">
        <v>462</v>
      </c>
      <c r="D181" s="286" t="s">
        <v>463</v>
      </c>
      <c r="E181" s="398"/>
      <c r="F181" s="398"/>
      <c r="G181" s="400">
        <v>40</v>
      </c>
      <c r="H181" s="404"/>
    </row>
    <row r="182" spans="1:8" ht="13">
      <c r="A182" s="366" t="s">
        <v>464</v>
      </c>
      <c r="B182" s="292" t="s">
        <v>465</v>
      </c>
      <c r="C182" s="283" t="s">
        <v>466</v>
      </c>
      <c r="D182" s="281" t="s">
        <v>467</v>
      </c>
      <c r="E182" s="422"/>
      <c r="F182" s="422"/>
      <c r="G182" s="408"/>
      <c r="H182" s="425"/>
    </row>
    <row r="183" spans="1:8">
      <c r="A183" s="366" t="s">
        <v>468</v>
      </c>
      <c r="B183" s="281"/>
      <c r="C183" s="283" t="s">
        <v>227</v>
      </c>
      <c r="D183" s="281" t="s">
        <v>469</v>
      </c>
      <c r="E183" s="838"/>
      <c r="F183" s="838"/>
      <c r="G183" s="839"/>
      <c r="H183" s="849"/>
    </row>
    <row r="184" spans="1:8" ht="13">
      <c r="A184" s="765" t="s">
        <v>470</v>
      </c>
      <c r="B184" s="798"/>
      <c r="C184" s="467"/>
      <c r="D184" s="467"/>
      <c r="E184" s="838"/>
      <c r="F184" s="838"/>
      <c r="G184" s="839"/>
      <c r="H184" s="849"/>
    </row>
    <row r="185" spans="1:8" ht="25">
      <c r="A185" s="493" t="s">
        <v>471</v>
      </c>
      <c r="B185" s="814" t="s">
        <v>472</v>
      </c>
      <c r="C185" s="438"/>
      <c r="D185" s="438"/>
      <c r="E185" s="841"/>
      <c r="F185" s="841"/>
      <c r="G185" s="842"/>
      <c r="H185" s="851"/>
    </row>
    <row r="186" spans="1:8">
      <c r="A186" s="365" t="s">
        <v>473</v>
      </c>
      <c r="B186" s="286" t="s">
        <v>474</v>
      </c>
      <c r="C186" s="284" t="s">
        <v>269</v>
      </c>
      <c r="D186" s="468">
        <v>8.6</v>
      </c>
      <c r="E186" s="398"/>
      <c r="F186" s="398"/>
      <c r="G186" s="400">
        <v>40</v>
      </c>
      <c r="H186" s="401"/>
    </row>
    <row r="187" spans="1:8">
      <c r="A187" s="366" t="s">
        <v>475</v>
      </c>
      <c r="B187" s="281" t="s">
        <v>476</v>
      </c>
      <c r="C187" s="283"/>
      <c r="D187" s="283"/>
      <c r="E187" s="422"/>
      <c r="F187" s="422"/>
      <c r="G187" s="408"/>
      <c r="H187" s="423"/>
    </row>
    <row r="188" spans="1:8">
      <c r="A188" s="366" t="s">
        <v>477</v>
      </c>
      <c r="B188" s="281" t="s">
        <v>478</v>
      </c>
      <c r="C188" s="283"/>
      <c r="D188" s="283"/>
      <c r="E188" s="838"/>
      <c r="F188" s="838"/>
      <c r="G188" s="839"/>
      <c r="H188" s="840"/>
    </row>
    <row r="189" spans="1:8">
      <c r="A189" s="366" t="s">
        <v>479</v>
      </c>
      <c r="B189" s="292" t="s">
        <v>480</v>
      </c>
      <c r="C189" s="280"/>
      <c r="D189" s="280"/>
      <c r="E189" s="838"/>
      <c r="F189" s="838"/>
      <c r="G189" s="839"/>
      <c r="H189" s="840"/>
    </row>
    <row r="190" spans="1:8" ht="25">
      <c r="A190" s="482" t="s">
        <v>481</v>
      </c>
      <c r="B190" s="291" t="s">
        <v>482</v>
      </c>
      <c r="C190" s="432"/>
      <c r="D190" s="432"/>
      <c r="E190" s="841"/>
      <c r="F190" s="841"/>
      <c r="G190" s="842"/>
      <c r="H190" s="843"/>
    </row>
    <row r="191" spans="1:8">
      <c r="A191" s="485" t="s">
        <v>483</v>
      </c>
      <c r="B191" s="286" t="s">
        <v>484</v>
      </c>
      <c r="C191" s="279" t="s">
        <v>485</v>
      </c>
      <c r="D191" s="278" t="s">
        <v>486</v>
      </c>
      <c r="E191" s="398"/>
      <c r="F191" s="398"/>
      <c r="G191" s="400">
        <v>30</v>
      </c>
      <c r="H191" s="404"/>
    </row>
    <row r="192" spans="1:8">
      <c r="A192" s="366" t="s">
        <v>487</v>
      </c>
      <c r="B192" s="281" t="s">
        <v>488</v>
      </c>
      <c r="C192" s="280"/>
      <c r="D192" s="280"/>
      <c r="E192" s="422"/>
      <c r="F192" s="422"/>
      <c r="G192" s="408"/>
      <c r="H192" s="425"/>
    </row>
    <row r="193" spans="1:8">
      <c r="A193" s="765" t="s">
        <v>489</v>
      </c>
      <c r="B193" s="799" t="s">
        <v>490</v>
      </c>
      <c r="C193" s="280"/>
      <c r="D193" s="280"/>
      <c r="E193" s="838"/>
      <c r="F193" s="838"/>
      <c r="G193" s="839"/>
      <c r="H193" s="849"/>
    </row>
    <row r="194" spans="1:8" ht="25">
      <c r="A194" s="493" t="s">
        <v>491</v>
      </c>
      <c r="B194" s="800" t="s">
        <v>492</v>
      </c>
      <c r="C194" s="432"/>
      <c r="D194" s="432"/>
      <c r="E194" s="841"/>
      <c r="F194" s="841"/>
      <c r="G194" s="842"/>
      <c r="H194" s="851"/>
    </row>
    <row r="195" spans="1:8" ht="13">
      <c r="A195" s="485" t="s">
        <v>493</v>
      </c>
      <c r="B195" s="278" t="s">
        <v>494</v>
      </c>
      <c r="C195" s="279" t="s">
        <v>495</v>
      </c>
      <c r="D195" s="469" t="s">
        <v>293</v>
      </c>
      <c r="E195" s="398"/>
      <c r="F195" s="398"/>
      <c r="G195" s="400">
        <v>20</v>
      </c>
      <c r="H195" s="404"/>
    </row>
    <row r="196" spans="1:8" ht="13">
      <c r="A196" s="366" t="s">
        <v>496</v>
      </c>
      <c r="B196" s="295" t="s">
        <v>497</v>
      </c>
      <c r="C196" s="280"/>
      <c r="D196" s="460"/>
      <c r="E196" s="422"/>
      <c r="F196" s="422"/>
      <c r="G196" s="408"/>
      <c r="H196" s="425"/>
    </row>
    <row r="197" spans="1:8" ht="13">
      <c r="A197" s="765" t="s">
        <v>498</v>
      </c>
      <c r="B197" s="796"/>
      <c r="C197" s="280"/>
      <c r="D197" s="280"/>
      <c r="E197" s="838"/>
      <c r="F197" s="838"/>
      <c r="G197" s="839"/>
      <c r="H197" s="849"/>
    </row>
    <row r="198" spans="1:8" ht="25">
      <c r="A198" s="493" t="s">
        <v>499</v>
      </c>
      <c r="B198" s="797" t="s">
        <v>500</v>
      </c>
      <c r="C198" s="432"/>
      <c r="D198" s="432"/>
      <c r="E198" s="841"/>
      <c r="F198" s="841"/>
      <c r="G198" s="842"/>
      <c r="H198" s="851"/>
    </row>
    <row r="199" spans="1:8" ht="13">
      <c r="A199" s="390" t="s">
        <v>501</v>
      </c>
      <c r="B199" s="59"/>
      <c r="C199" s="383"/>
      <c r="D199" s="383"/>
      <c r="E199" s="420"/>
      <c r="F199" s="420"/>
      <c r="G199" s="420"/>
      <c r="H199" s="421"/>
    </row>
    <row r="200" spans="1:8">
      <c r="A200" s="365" t="s">
        <v>502</v>
      </c>
      <c r="B200" s="278" t="s">
        <v>503</v>
      </c>
      <c r="C200" s="279" t="s">
        <v>504</v>
      </c>
      <c r="D200" s="278" t="s">
        <v>285</v>
      </c>
      <c r="E200" s="398"/>
      <c r="F200" s="398"/>
      <c r="G200" s="407">
        <v>40</v>
      </c>
      <c r="H200" s="404"/>
    </row>
    <row r="201" spans="1:8">
      <c r="A201" s="366" t="s">
        <v>505</v>
      </c>
      <c r="B201" s="295" t="s">
        <v>506</v>
      </c>
      <c r="C201" s="280"/>
      <c r="D201" s="280"/>
      <c r="E201" s="422"/>
      <c r="F201" s="422"/>
      <c r="G201" s="408"/>
      <c r="H201" s="425"/>
    </row>
    <row r="202" spans="1:8" ht="13">
      <c r="A202" s="765" t="s">
        <v>507</v>
      </c>
      <c r="B202" s="796"/>
      <c r="C202" s="280"/>
      <c r="D202" s="280"/>
      <c r="E202" s="838"/>
      <c r="F202" s="838"/>
      <c r="G202" s="838"/>
      <c r="H202" s="863"/>
    </row>
    <row r="203" spans="1:8" ht="25">
      <c r="A203" s="493" t="s">
        <v>508</v>
      </c>
      <c r="B203" s="797" t="s">
        <v>509</v>
      </c>
      <c r="C203" s="432"/>
      <c r="D203" s="432"/>
      <c r="E203" s="841"/>
      <c r="F203" s="841"/>
      <c r="G203" s="841"/>
      <c r="H203" s="864"/>
    </row>
    <row r="204" spans="1:8">
      <c r="A204" s="365" t="s">
        <v>510</v>
      </c>
      <c r="B204" s="286" t="s">
        <v>511</v>
      </c>
      <c r="C204" s="284" t="s">
        <v>512</v>
      </c>
      <c r="D204" s="286" t="s">
        <v>285</v>
      </c>
      <c r="E204" s="398"/>
      <c r="F204" s="398"/>
      <c r="G204" s="407">
        <v>20</v>
      </c>
      <c r="H204" s="404"/>
    </row>
    <row r="205" spans="1:8">
      <c r="A205" s="491" t="s">
        <v>513</v>
      </c>
      <c r="B205" s="292" t="s">
        <v>514</v>
      </c>
      <c r="C205" s="298" t="s">
        <v>515</v>
      </c>
      <c r="D205" s="300" t="s">
        <v>127</v>
      </c>
      <c r="E205" s="422"/>
      <c r="F205" s="422"/>
      <c r="G205" s="408"/>
      <c r="H205" s="425"/>
    </row>
    <row r="206" spans="1:8" ht="25">
      <c r="A206" s="499" t="s">
        <v>516</v>
      </c>
      <c r="B206" s="291" t="s">
        <v>517</v>
      </c>
      <c r="C206" s="441"/>
      <c r="D206" s="437"/>
      <c r="E206" s="426"/>
      <c r="F206" s="426"/>
      <c r="G206" s="409"/>
      <c r="H206" s="427"/>
    </row>
    <row r="207" spans="1:8">
      <c r="A207" s="485" t="s">
        <v>518</v>
      </c>
      <c r="B207" s="286" t="s">
        <v>519</v>
      </c>
      <c r="C207" s="299">
        <v>8.1</v>
      </c>
      <c r="D207" s="299" t="s">
        <v>285</v>
      </c>
      <c r="E207" s="398"/>
      <c r="F207" s="398"/>
      <c r="G207" s="407">
        <v>40</v>
      </c>
      <c r="H207" s="404"/>
    </row>
    <row r="208" spans="1:8">
      <c r="A208" s="366" t="s">
        <v>520</v>
      </c>
      <c r="B208" s="292" t="s">
        <v>521</v>
      </c>
      <c r="C208" s="283"/>
      <c r="D208" s="283"/>
      <c r="E208" s="422"/>
      <c r="F208" s="422"/>
      <c r="G208" s="408"/>
      <c r="H208" s="425"/>
    </row>
    <row r="209" spans="1:8" ht="13">
      <c r="A209" s="765" t="s">
        <v>522</v>
      </c>
      <c r="B209" s="798"/>
      <c r="C209" s="283"/>
      <c r="D209" s="283"/>
      <c r="E209" s="838"/>
      <c r="F209" s="838"/>
      <c r="G209" s="838"/>
      <c r="H209" s="863"/>
    </row>
    <row r="210" spans="1:8" ht="25">
      <c r="A210" s="493" t="s">
        <v>523</v>
      </c>
      <c r="B210" s="814" t="s">
        <v>524</v>
      </c>
      <c r="C210" s="285"/>
      <c r="D210" s="285"/>
      <c r="E210" s="841"/>
      <c r="F210" s="841"/>
      <c r="G210" s="841"/>
      <c r="H210" s="864"/>
    </row>
    <row r="211" spans="1:8" ht="13">
      <c r="A211" s="365" t="s">
        <v>525</v>
      </c>
      <c r="B211" s="440" t="s">
        <v>526</v>
      </c>
      <c r="C211" s="284" t="s">
        <v>486</v>
      </c>
      <c r="D211" s="284" t="s">
        <v>527</v>
      </c>
      <c r="E211" s="398"/>
      <c r="F211" s="398"/>
      <c r="G211" s="407">
        <v>20</v>
      </c>
      <c r="H211" s="401"/>
    </row>
    <row r="212" spans="1:8">
      <c r="A212" s="366" t="s">
        <v>528</v>
      </c>
      <c r="B212" s="281"/>
      <c r="C212" s="283"/>
      <c r="D212" s="283"/>
      <c r="E212" s="422"/>
      <c r="F212" s="422"/>
      <c r="G212" s="408"/>
      <c r="H212" s="423"/>
    </row>
    <row r="213" spans="1:8">
      <c r="A213" s="366" t="s">
        <v>529</v>
      </c>
      <c r="B213" s="281"/>
      <c r="C213" s="283"/>
      <c r="D213" s="283"/>
      <c r="E213" s="838"/>
      <c r="F213" s="838"/>
      <c r="G213" s="838"/>
      <c r="H213" s="844"/>
    </row>
    <row r="214" spans="1:8" ht="13">
      <c r="A214" s="765" t="s">
        <v>530</v>
      </c>
      <c r="B214" s="798"/>
      <c r="C214" s="280"/>
      <c r="D214" s="280"/>
      <c r="E214" s="838"/>
      <c r="F214" s="838"/>
      <c r="G214" s="838"/>
      <c r="H214" s="844"/>
    </row>
    <row r="215" spans="1:8" ht="25">
      <c r="A215" s="493" t="s">
        <v>531</v>
      </c>
      <c r="B215" s="814" t="s">
        <v>532</v>
      </c>
      <c r="C215" s="432"/>
      <c r="D215" s="432"/>
      <c r="E215" s="841"/>
      <c r="F215" s="841"/>
      <c r="G215" s="841"/>
      <c r="H215" s="865"/>
    </row>
    <row r="216" spans="1:8" ht="13">
      <c r="A216" s="390" t="s">
        <v>533</v>
      </c>
      <c r="B216" s="59"/>
      <c r="C216" s="383"/>
      <c r="D216" s="383"/>
      <c r="E216" s="420"/>
      <c r="F216" s="420"/>
      <c r="G216" s="420"/>
      <c r="H216" s="421"/>
    </row>
    <row r="217" spans="1:8" ht="13">
      <c r="A217" s="365" t="s">
        <v>534</v>
      </c>
      <c r="B217" s="278" t="s">
        <v>535</v>
      </c>
      <c r="C217" s="279" t="s">
        <v>536</v>
      </c>
      <c r="D217" s="279" t="s">
        <v>254</v>
      </c>
      <c r="E217" s="398"/>
      <c r="F217" s="398"/>
      <c r="G217" s="407">
        <v>40</v>
      </c>
      <c r="H217" s="401"/>
    </row>
    <row r="218" spans="1:8">
      <c r="A218" s="366" t="s">
        <v>537</v>
      </c>
      <c r="B218" s="295" t="s">
        <v>538</v>
      </c>
      <c r="C218" s="280"/>
      <c r="D218" s="280"/>
      <c r="E218" s="422"/>
      <c r="F218" s="422"/>
      <c r="G218" s="408"/>
      <c r="H218" s="423"/>
    </row>
    <row r="219" spans="1:8">
      <c r="A219" s="366" t="s">
        <v>539</v>
      </c>
      <c r="B219" s="277"/>
      <c r="C219" s="280"/>
      <c r="D219" s="280"/>
      <c r="E219" s="838"/>
      <c r="F219" s="838"/>
      <c r="G219" s="838"/>
      <c r="H219" s="844"/>
    </row>
    <row r="220" spans="1:8" ht="13">
      <c r="A220" s="765" t="s">
        <v>530</v>
      </c>
      <c r="B220" s="798"/>
      <c r="C220" s="280"/>
      <c r="D220" s="280"/>
      <c r="E220" s="838"/>
      <c r="F220" s="838"/>
      <c r="G220" s="838"/>
      <c r="H220" s="844"/>
    </row>
    <row r="221" spans="1:8" ht="25">
      <c r="A221" s="493" t="s">
        <v>540</v>
      </c>
      <c r="B221" s="814" t="s">
        <v>541</v>
      </c>
      <c r="C221" s="432"/>
      <c r="D221" s="432"/>
      <c r="E221" s="841"/>
      <c r="F221" s="841"/>
      <c r="G221" s="841"/>
      <c r="H221" s="865"/>
    </row>
    <row r="222" spans="1:8" ht="13">
      <c r="A222" s="365" t="s">
        <v>542</v>
      </c>
      <c r="B222" s="440" t="s">
        <v>543</v>
      </c>
      <c r="C222" s="299">
        <v>8.3000000000000007</v>
      </c>
      <c r="D222" s="450" t="s">
        <v>293</v>
      </c>
      <c r="E222" s="398"/>
      <c r="F222" s="398"/>
      <c r="G222" s="407">
        <v>20</v>
      </c>
      <c r="H222" s="401"/>
    </row>
    <row r="223" spans="1:8">
      <c r="A223" s="483" t="s">
        <v>544</v>
      </c>
      <c r="B223" s="281"/>
      <c r="C223" s="298"/>
      <c r="D223" s="298"/>
      <c r="E223" s="422"/>
      <c r="F223" s="422"/>
      <c r="G223" s="408"/>
      <c r="H223" s="423"/>
    </row>
    <row r="224" spans="1:8" ht="13">
      <c r="A224" s="497" t="s">
        <v>545</v>
      </c>
      <c r="B224" s="824"/>
      <c r="C224" s="283"/>
      <c r="D224" s="283"/>
      <c r="E224" s="838"/>
      <c r="F224" s="838"/>
      <c r="G224" s="838"/>
      <c r="H224" s="844"/>
    </row>
    <row r="225" spans="1:8" ht="25">
      <c r="A225" s="498" t="s">
        <v>546</v>
      </c>
      <c r="B225" s="825" t="s">
        <v>547</v>
      </c>
      <c r="C225" s="285"/>
      <c r="D225" s="285"/>
      <c r="E225" s="841"/>
      <c r="F225" s="841"/>
      <c r="G225" s="841"/>
      <c r="H225" s="865"/>
    </row>
    <row r="226" spans="1:8" ht="13">
      <c r="A226" s="485" t="s">
        <v>548</v>
      </c>
      <c r="B226" s="286" t="s">
        <v>549</v>
      </c>
      <c r="C226" s="299">
        <v>8.3000000000000007</v>
      </c>
      <c r="D226" s="279" t="s">
        <v>254</v>
      </c>
      <c r="E226" s="398"/>
      <c r="F226" s="398"/>
      <c r="G226" s="407">
        <v>20</v>
      </c>
      <c r="H226" s="401"/>
    </row>
    <row r="227" spans="1:8">
      <c r="A227" s="366" t="s">
        <v>550</v>
      </c>
      <c r="B227" s="292" t="s">
        <v>551</v>
      </c>
      <c r="C227" s="283"/>
      <c r="D227" s="283"/>
      <c r="E227" s="422"/>
      <c r="F227" s="422"/>
      <c r="G227" s="408"/>
      <c r="H227" s="423"/>
    </row>
    <row r="228" spans="1:8" ht="13">
      <c r="A228" s="765" t="s">
        <v>359</v>
      </c>
      <c r="B228" s="824"/>
      <c r="C228" s="283"/>
      <c r="D228" s="283"/>
      <c r="E228" s="838"/>
      <c r="F228" s="838"/>
      <c r="G228" s="838"/>
      <c r="H228" s="844"/>
    </row>
    <row r="229" spans="1:8" ht="13">
      <c r="A229" s="500" t="s">
        <v>552</v>
      </c>
      <c r="B229" s="825" t="s">
        <v>553</v>
      </c>
      <c r="C229" s="285"/>
      <c r="D229" s="285"/>
      <c r="E229" s="841"/>
      <c r="F229" s="841"/>
      <c r="G229" s="841"/>
      <c r="H229" s="865"/>
    </row>
    <row r="230" spans="1:8" ht="13">
      <c r="A230" s="365" t="s">
        <v>554</v>
      </c>
      <c r="B230" s="286" t="s">
        <v>555</v>
      </c>
      <c r="C230" s="284" t="s">
        <v>556</v>
      </c>
      <c r="D230" s="279" t="s">
        <v>557</v>
      </c>
      <c r="E230" s="398"/>
      <c r="F230" s="398"/>
      <c r="G230" s="407">
        <v>40</v>
      </c>
      <c r="H230" s="401"/>
    </row>
    <row r="231" spans="1:8">
      <c r="A231" s="366" t="s">
        <v>558</v>
      </c>
      <c r="B231" s="281" t="s">
        <v>559</v>
      </c>
      <c r="C231" s="283"/>
      <c r="D231" s="283"/>
      <c r="E231" s="422"/>
      <c r="F231" s="422"/>
      <c r="G231" s="408"/>
      <c r="H231" s="423"/>
    </row>
    <row r="232" spans="1:8">
      <c r="A232" s="366" t="s">
        <v>560</v>
      </c>
      <c r="B232" s="292" t="s">
        <v>561</v>
      </c>
      <c r="C232" s="283"/>
      <c r="D232" s="283"/>
      <c r="E232" s="838"/>
      <c r="F232" s="838"/>
      <c r="G232" s="838"/>
      <c r="H232" s="844"/>
    </row>
    <row r="233" spans="1:8" ht="13">
      <c r="A233" s="765" t="s">
        <v>530</v>
      </c>
      <c r="B233" s="798"/>
      <c r="C233" s="280"/>
      <c r="D233" s="280"/>
      <c r="E233" s="838"/>
      <c r="F233" s="838"/>
      <c r="G233" s="838"/>
      <c r="H233" s="844"/>
    </row>
    <row r="234" spans="1:8" ht="26">
      <c r="A234" s="493" t="s">
        <v>562</v>
      </c>
      <c r="B234" s="814" t="s">
        <v>563</v>
      </c>
      <c r="C234" s="432"/>
      <c r="D234" s="432"/>
      <c r="E234" s="841"/>
      <c r="F234" s="841"/>
      <c r="G234" s="841"/>
      <c r="H234" s="865"/>
    </row>
    <row r="235" spans="1:8" ht="13">
      <c r="A235" s="485" t="s">
        <v>564</v>
      </c>
      <c r="B235" s="278" t="s">
        <v>565</v>
      </c>
      <c r="C235" s="279" t="s">
        <v>495</v>
      </c>
      <c r="D235" s="279" t="s">
        <v>566</v>
      </c>
      <c r="E235" s="398"/>
      <c r="F235" s="398"/>
      <c r="G235" s="407">
        <v>20</v>
      </c>
      <c r="H235" s="401"/>
    </row>
    <row r="236" spans="1:8">
      <c r="A236" s="366" t="s">
        <v>567</v>
      </c>
      <c r="B236" s="295" t="s">
        <v>568</v>
      </c>
      <c r="C236" s="280"/>
      <c r="D236" s="280"/>
      <c r="E236" s="422"/>
      <c r="F236" s="422"/>
      <c r="G236" s="408"/>
      <c r="H236" s="423"/>
    </row>
    <row r="237" spans="1:8" ht="13">
      <c r="A237" s="765" t="s">
        <v>569</v>
      </c>
      <c r="B237" s="826"/>
      <c r="C237" s="280"/>
      <c r="D237" s="280"/>
      <c r="E237" s="838"/>
      <c r="F237" s="838"/>
      <c r="G237" s="838"/>
      <c r="H237" s="844"/>
    </row>
    <row r="238" spans="1:8" ht="25">
      <c r="A238" s="493" t="s">
        <v>570</v>
      </c>
      <c r="B238" s="827" t="s">
        <v>571</v>
      </c>
      <c r="C238" s="432"/>
      <c r="D238" s="432"/>
      <c r="E238" s="841"/>
      <c r="F238" s="841"/>
      <c r="G238" s="841"/>
      <c r="H238" s="865"/>
    </row>
    <row r="239" spans="1:8" ht="13">
      <c r="A239" s="390" t="s">
        <v>572</v>
      </c>
      <c r="B239" s="59"/>
      <c r="C239" s="383"/>
      <c r="D239" s="383"/>
      <c r="E239" s="420"/>
      <c r="F239" s="420"/>
      <c r="G239" s="420"/>
      <c r="H239" s="421"/>
    </row>
    <row r="240" spans="1:8">
      <c r="A240" s="365" t="s">
        <v>573</v>
      </c>
      <c r="B240" s="297" t="s">
        <v>574</v>
      </c>
      <c r="C240" s="279" t="s">
        <v>575</v>
      </c>
      <c r="D240" s="279" t="s">
        <v>576</v>
      </c>
      <c r="E240" s="398"/>
      <c r="F240" s="398"/>
      <c r="G240" s="407">
        <v>30</v>
      </c>
      <c r="H240" s="401"/>
    </row>
    <row r="241" spans="1:8">
      <c r="A241" s="366" t="s">
        <v>577</v>
      </c>
      <c r="B241" s="277"/>
      <c r="C241" s="280"/>
      <c r="D241" s="280" t="s">
        <v>578</v>
      </c>
      <c r="E241" s="422"/>
      <c r="F241" s="422"/>
      <c r="G241" s="408"/>
      <c r="H241" s="423"/>
    </row>
    <row r="242" spans="1:8">
      <c r="A242" s="366" t="s">
        <v>579</v>
      </c>
      <c r="B242" s="277"/>
      <c r="C242" s="280"/>
      <c r="D242" s="283"/>
      <c r="E242" s="838"/>
      <c r="F242" s="838"/>
      <c r="G242" s="838"/>
      <c r="H242" s="844"/>
    </row>
    <row r="243" spans="1:8" ht="13">
      <c r="A243" s="765" t="s">
        <v>580</v>
      </c>
      <c r="B243" s="798"/>
      <c r="C243" s="280"/>
      <c r="D243" s="280"/>
      <c r="E243" s="838"/>
      <c r="F243" s="838"/>
      <c r="G243" s="838"/>
      <c r="H243" s="844"/>
    </row>
    <row r="244" spans="1:8" ht="25">
      <c r="A244" s="493" t="s">
        <v>581</v>
      </c>
      <c r="B244" s="814" t="s">
        <v>582</v>
      </c>
      <c r="C244" s="432"/>
      <c r="D244" s="432"/>
      <c r="E244" s="841"/>
      <c r="F244" s="841"/>
      <c r="G244" s="841"/>
      <c r="H244" s="865"/>
    </row>
    <row r="245" spans="1:8">
      <c r="A245" s="365" t="s">
        <v>583</v>
      </c>
      <c r="B245" s="286" t="s">
        <v>584</v>
      </c>
      <c r="C245" s="299">
        <v>7.6</v>
      </c>
      <c r="D245" s="279" t="s">
        <v>576</v>
      </c>
      <c r="E245" s="398"/>
      <c r="F245" s="398"/>
      <c r="G245" s="407">
        <v>30</v>
      </c>
      <c r="H245" s="401"/>
    </row>
    <row r="246" spans="1:8">
      <c r="A246" s="483" t="s">
        <v>585</v>
      </c>
      <c r="B246" s="281" t="s">
        <v>586</v>
      </c>
      <c r="C246" s="298"/>
      <c r="D246" s="280" t="s">
        <v>578</v>
      </c>
      <c r="E246" s="422"/>
      <c r="F246" s="422"/>
      <c r="G246" s="408"/>
      <c r="H246" s="423"/>
    </row>
    <row r="247" spans="1:8">
      <c r="A247" s="491" t="s">
        <v>587</v>
      </c>
      <c r="B247" s="281" t="s">
        <v>588</v>
      </c>
      <c r="C247" s="283"/>
      <c r="D247" s="300"/>
      <c r="E247" s="838"/>
      <c r="F247" s="838"/>
      <c r="G247" s="839"/>
      <c r="H247" s="844"/>
    </row>
    <row r="248" spans="1:8">
      <c r="A248" s="366"/>
      <c r="B248" s="281" t="s">
        <v>589</v>
      </c>
      <c r="C248" s="283"/>
      <c r="D248" s="283"/>
      <c r="E248" s="838"/>
      <c r="F248" s="838"/>
      <c r="G248" s="839"/>
      <c r="H248" s="844"/>
    </row>
    <row r="249" spans="1:8">
      <c r="A249" s="765"/>
      <c r="B249" s="799" t="s">
        <v>169</v>
      </c>
      <c r="C249" s="283"/>
      <c r="D249" s="283"/>
      <c r="E249" s="369"/>
      <c r="F249" s="369"/>
      <c r="G249" s="369"/>
      <c r="H249" s="470"/>
    </row>
    <row r="250" spans="1:8" ht="25">
      <c r="A250" s="493" t="s">
        <v>590</v>
      </c>
      <c r="B250" s="800" t="s">
        <v>591</v>
      </c>
      <c r="C250" s="285"/>
      <c r="D250" s="285"/>
      <c r="E250" s="378"/>
      <c r="F250" s="378"/>
      <c r="G250" s="378"/>
      <c r="H250" s="394"/>
    </row>
    <row r="251" spans="1:8">
      <c r="A251" s="365" t="s">
        <v>592</v>
      </c>
      <c r="B251" s="286" t="s">
        <v>593</v>
      </c>
      <c r="C251" s="299">
        <v>7.6</v>
      </c>
      <c r="D251" s="279" t="s">
        <v>576</v>
      </c>
      <c r="E251" s="398"/>
      <c r="F251" s="398"/>
      <c r="G251" s="407">
        <v>20</v>
      </c>
      <c r="H251" s="401"/>
    </row>
    <row r="252" spans="1:8">
      <c r="A252" s="366" t="s">
        <v>594</v>
      </c>
      <c r="B252" s="292" t="s">
        <v>595</v>
      </c>
      <c r="C252" s="283"/>
      <c r="D252" s="280" t="s">
        <v>578</v>
      </c>
      <c r="E252" s="422"/>
      <c r="F252" s="422"/>
      <c r="G252" s="408"/>
      <c r="H252" s="423"/>
    </row>
    <row r="253" spans="1:8" ht="13">
      <c r="A253" s="765" t="s">
        <v>596</v>
      </c>
      <c r="B253" s="824"/>
      <c r="C253" s="283"/>
      <c r="D253" s="283"/>
      <c r="E253" s="838"/>
      <c r="F253" s="838"/>
      <c r="G253" s="838"/>
      <c r="H253" s="844"/>
    </row>
    <row r="254" spans="1:8" ht="25">
      <c r="A254" s="493" t="s">
        <v>597</v>
      </c>
      <c r="B254" s="825" t="s">
        <v>598</v>
      </c>
      <c r="C254" s="285"/>
      <c r="D254" s="285"/>
      <c r="E254" s="841"/>
      <c r="F254" s="841"/>
      <c r="G254" s="841"/>
      <c r="H254" s="865"/>
    </row>
    <row r="255" spans="1:8">
      <c r="A255" s="365" t="s">
        <v>599</v>
      </c>
      <c r="B255" s="286" t="s">
        <v>600</v>
      </c>
      <c r="C255" s="284" t="s">
        <v>575</v>
      </c>
      <c r="D255" s="279" t="s">
        <v>576</v>
      </c>
      <c r="E255" s="398"/>
      <c r="F255" s="398"/>
      <c r="G255" s="407">
        <v>20</v>
      </c>
      <c r="H255" s="401"/>
    </row>
    <row r="256" spans="1:8">
      <c r="A256" s="366" t="s">
        <v>601</v>
      </c>
      <c r="B256" s="292" t="s">
        <v>538</v>
      </c>
      <c r="C256" s="283"/>
      <c r="D256" s="280" t="s">
        <v>578</v>
      </c>
      <c r="E256" s="422"/>
      <c r="F256" s="422"/>
      <c r="G256" s="408"/>
      <c r="H256" s="423"/>
    </row>
    <row r="257" spans="1:8">
      <c r="A257" s="366" t="s">
        <v>602</v>
      </c>
      <c r="B257" s="281"/>
      <c r="C257" s="283"/>
      <c r="D257" s="283"/>
      <c r="E257" s="838"/>
      <c r="F257" s="838"/>
      <c r="G257" s="838"/>
      <c r="H257" s="844"/>
    </row>
    <row r="258" spans="1:8" ht="13">
      <c r="A258" s="765" t="s">
        <v>71</v>
      </c>
      <c r="B258" s="824"/>
      <c r="C258" s="280"/>
      <c r="D258" s="280"/>
      <c r="E258" s="838"/>
      <c r="F258" s="838"/>
      <c r="G258" s="838"/>
      <c r="H258" s="844"/>
    </row>
    <row r="259" spans="1:8" ht="25">
      <c r="A259" s="493" t="s">
        <v>603</v>
      </c>
      <c r="B259" s="825" t="s">
        <v>604</v>
      </c>
      <c r="C259" s="432"/>
      <c r="D259" s="432"/>
      <c r="E259" s="841"/>
      <c r="F259" s="841"/>
      <c r="G259" s="841"/>
      <c r="H259" s="865"/>
    </row>
    <row r="260" spans="1:8">
      <c r="A260" s="485" t="s">
        <v>605</v>
      </c>
      <c r="B260" s="278" t="s">
        <v>606</v>
      </c>
      <c r="C260" s="301">
        <v>7.6</v>
      </c>
      <c r="D260" s="279" t="s">
        <v>576</v>
      </c>
      <c r="E260" s="398"/>
      <c r="F260" s="398"/>
      <c r="G260" s="407">
        <v>20</v>
      </c>
      <c r="H260" s="401"/>
    </row>
    <row r="261" spans="1:8" ht="15">
      <c r="A261" s="366" t="s">
        <v>607</v>
      </c>
      <c r="B261" s="295" t="s">
        <v>608</v>
      </c>
      <c r="C261" s="280"/>
      <c r="D261" s="280" t="s">
        <v>578</v>
      </c>
      <c r="E261" s="422"/>
      <c r="F261" s="422"/>
      <c r="G261" s="408"/>
      <c r="H261" s="423"/>
    </row>
    <row r="262" spans="1:8">
      <c r="A262" s="366" t="s">
        <v>609</v>
      </c>
      <c r="B262" s="277"/>
      <c r="C262" s="280"/>
      <c r="D262" s="283"/>
      <c r="E262" s="838"/>
      <c r="F262" s="838"/>
      <c r="G262" s="838"/>
      <c r="H262" s="844"/>
    </row>
    <row r="263" spans="1:8">
      <c r="A263" s="366" t="s">
        <v>610</v>
      </c>
      <c r="B263" s="277"/>
      <c r="C263" s="280"/>
      <c r="D263" s="280"/>
      <c r="E263" s="838"/>
      <c r="F263" s="838"/>
      <c r="G263" s="838"/>
      <c r="H263" s="844"/>
    </row>
    <row r="264" spans="1:8" ht="37.5">
      <c r="A264" s="482" t="s">
        <v>611</v>
      </c>
      <c r="B264" s="373" t="s">
        <v>612</v>
      </c>
      <c r="C264" s="432"/>
      <c r="D264" s="432"/>
      <c r="E264" s="841"/>
      <c r="F264" s="841"/>
      <c r="G264" s="841"/>
      <c r="H264" s="865"/>
    </row>
    <row r="265" spans="1:8" ht="13">
      <c r="A265" s="390" t="s">
        <v>613</v>
      </c>
      <c r="B265" s="59"/>
      <c r="C265" s="383"/>
      <c r="D265" s="383"/>
      <c r="E265" s="420"/>
      <c r="F265" s="420"/>
      <c r="G265" s="420"/>
      <c r="H265" s="421"/>
    </row>
    <row r="266" spans="1:8">
      <c r="A266" s="365" t="s">
        <v>614</v>
      </c>
      <c r="B266" s="278" t="s">
        <v>615</v>
      </c>
      <c r="C266" s="279" t="s">
        <v>616</v>
      </c>
      <c r="D266" s="279" t="s">
        <v>279</v>
      </c>
      <c r="E266" s="398"/>
      <c r="F266" s="398"/>
      <c r="G266" s="400">
        <v>10</v>
      </c>
      <c r="H266" s="404"/>
    </row>
    <row r="267" spans="1:8" ht="13">
      <c r="A267" s="366" t="s">
        <v>617</v>
      </c>
      <c r="B267" s="295" t="s">
        <v>618</v>
      </c>
      <c r="C267" s="280" t="s">
        <v>619</v>
      </c>
      <c r="D267" s="451" t="s">
        <v>620</v>
      </c>
      <c r="E267" s="422"/>
      <c r="F267" s="422"/>
      <c r="G267" s="408"/>
      <c r="H267" s="425"/>
    </row>
    <row r="268" spans="1:8" ht="13">
      <c r="A268" s="366" t="s">
        <v>621</v>
      </c>
      <c r="B268" s="277"/>
      <c r="C268" s="280"/>
      <c r="D268" s="451"/>
      <c r="E268" s="838"/>
      <c r="F268" s="838"/>
      <c r="G268" s="839"/>
      <c r="H268" s="849"/>
    </row>
    <row r="269" spans="1:8" ht="25.5">
      <c r="A269" s="490" t="s">
        <v>622</v>
      </c>
      <c r="B269" s="471" t="s">
        <v>623</v>
      </c>
      <c r="C269" s="432"/>
      <c r="D269" s="458"/>
      <c r="E269" s="841"/>
      <c r="F269" s="841"/>
      <c r="G269" s="842"/>
      <c r="H269" s="851"/>
    </row>
    <row r="270" spans="1:8">
      <c r="A270" s="365" t="s">
        <v>624</v>
      </c>
      <c r="B270" s="286" t="s">
        <v>625</v>
      </c>
      <c r="C270" s="299" t="s">
        <v>626</v>
      </c>
      <c r="D270" s="279" t="s">
        <v>279</v>
      </c>
      <c r="E270" s="398"/>
      <c r="F270" s="398"/>
      <c r="G270" s="400">
        <v>30</v>
      </c>
      <c r="H270" s="404"/>
    </row>
    <row r="271" spans="1:8" ht="13">
      <c r="A271" s="497" t="s">
        <v>627</v>
      </c>
      <c r="B271" s="799" t="s">
        <v>628</v>
      </c>
      <c r="C271" s="298" t="s">
        <v>629</v>
      </c>
      <c r="D271" s="451" t="s">
        <v>620</v>
      </c>
      <c r="E271" s="422"/>
      <c r="F271" s="422"/>
      <c r="G271" s="408"/>
      <c r="H271" s="425"/>
    </row>
    <row r="272" spans="1:8" ht="13">
      <c r="A272" s="497"/>
      <c r="B272" s="799"/>
      <c r="C272" s="298"/>
      <c r="D272" s="451"/>
      <c r="E272" s="422"/>
      <c r="F272" s="422"/>
      <c r="G272" s="408"/>
      <c r="H272" s="425"/>
    </row>
    <row r="273" spans="1:8" ht="25">
      <c r="A273" s="498" t="s">
        <v>630</v>
      </c>
      <c r="B273" s="800" t="s">
        <v>631</v>
      </c>
      <c r="C273" s="441"/>
      <c r="D273" s="458"/>
      <c r="E273" s="426"/>
      <c r="F273" s="426"/>
      <c r="G273" s="409"/>
      <c r="H273" s="427"/>
    </row>
    <row r="274" spans="1:8">
      <c r="A274" s="365" t="s">
        <v>632</v>
      </c>
      <c r="B274" s="286" t="s">
        <v>633</v>
      </c>
      <c r="C274" s="299" t="s">
        <v>626</v>
      </c>
      <c r="D274" s="279" t="s">
        <v>279</v>
      </c>
      <c r="E274" s="398"/>
      <c r="F274" s="398"/>
      <c r="G274" s="400">
        <v>20</v>
      </c>
      <c r="H274" s="404"/>
    </row>
    <row r="275" spans="1:8" ht="13">
      <c r="A275" s="366" t="s">
        <v>634</v>
      </c>
      <c r="B275" s="281" t="s">
        <v>635</v>
      </c>
      <c r="C275" s="283" t="s">
        <v>629</v>
      </c>
      <c r="D275" s="451" t="s">
        <v>620</v>
      </c>
      <c r="E275" s="422"/>
      <c r="F275" s="422"/>
      <c r="G275" s="408"/>
      <c r="H275" s="425"/>
    </row>
    <row r="276" spans="1:8" ht="13">
      <c r="A276" s="765" t="s">
        <v>636</v>
      </c>
      <c r="B276" s="799" t="s">
        <v>637</v>
      </c>
      <c r="C276" s="283"/>
      <c r="D276" s="451"/>
      <c r="E276" s="838"/>
      <c r="F276" s="838"/>
      <c r="G276" s="839"/>
      <c r="H276" s="849"/>
    </row>
    <row r="277" spans="1:8" ht="25">
      <c r="A277" s="493" t="s">
        <v>638</v>
      </c>
      <c r="B277" s="800" t="s">
        <v>639</v>
      </c>
      <c r="C277" s="285"/>
      <c r="D277" s="458"/>
      <c r="E277" s="841"/>
      <c r="F277" s="841"/>
      <c r="G277" s="842"/>
      <c r="H277" s="851"/>
    </row>
    <row r="278" spans="1:8" ht="13">
      <c r="A278" s="395" t="s">
        <v>640</v>
      </c>
      <c r="B278" s="110"/>
      <c r="C278" s="384"/>
      <c r="D278" s="384"/>
      <c r="E278" s="261"/>
      <c r="F278" s="261"/>
      <c r="G278" s="261"/>
      <c r="H278" s="396"/>
    </row>
    <row r="279" spans="1:8" ht="13">
      <c r="A279" s="501" t="s">
        <v>641</v>
      </c>
      <c r="B279" s="140" t="s">
        <v>642</v>
      </c>
      <c r="C279" s="311" t="s">
        <v>643</v>
      </c>
      <c r="D279" s="474" t="s">
        <v>187</v>
      </c>
      <c r="E279" s="410"/>
      <c r="F279" s="410"/>
      <c r="G279" s="411">
        <v>20</v>
      </c>
      <c r="H279" s="412"/>
    </row>
    <row r="280" spans="1:8" ht="13">
      <c r="A280" s="502" t="s">
        <v>644</v>
      </c>
      <c r="B280" s="143"/>
      <c r="C280" s="312"/>
      <c r="D280" s="461" t="s">
        <v>132</v>
      </c>
      <c r="E280" s="428"/>
      <c r="F280" s="428"/>
      <c r="G280" s="413"/>
      <c r="H280" s="429"/>
    </row>
    <row r="281" spans="1:8">
      <c r="A281" s="502" t="s">
        <v>645</v>
      </c>
      <c r="B281" s="143"/>
      <c r="C281" s="312"/>
      <c r="D281" s="312"/>
      <c r="E281" s="866"/>
      <c r="F281" s="866"/>
      <c r="G281" s="866"/>
      <c r="H281" s="867"/>
    </row>
    <row r="282" spans="1:8">
      <c r="A282" s="502" t="s">
        <v>646</v>
      </c>
      <c r="B282" s="309"/>
      <c r="C282" s="312"/>
      <c r="D282" s="312"/>
      <c r="E282" s="866"/>
      <c r="F282" s="866"/>
      <c r="G282" s="866"/>
      <c r="H282" s="867"/>
    </row>
    <row r="283" spans="1:8" ht="25">
      <c r="A283" s="503" t="s">
        <v>647</v>
      </c>
      <c r="B283" s="445" t="s">
        <v>648</v>
      </c>
      <c r="C283" s="447"/>
      <c r="D283" s="447"/>
      <c r="E283" s="868"/>
      <c r="F283" s="868"/>
      <c r="G283" s="868"/>
      <c r="H283" s="869"/>
    </row>
    <row r="284" spans="1:8" ht="13">
      <c r="A284" s="501" t="s">
        <v>649</v>
      </c>
      <c r="B284" s="446" t="s">
        <v>650</v>
      </c>
      <c r="C284" s="311" t="s">
        <v>643</v>
      </c>
      <c r="D284" s="474" t="s">
        <v>187</v>
      </c>
      <c r="E284" s="410"/>
      <c r="F284" s="410"/>
      <c r="G284" s="411">
        <v>30</v>
      </c>
      <c r="H284" s="412"/>
    </row>
    <row r="285" spans="1:8" ht="13">
      <c r="A285" s="504" t="s">
        <v>651</v>
      </c>
      <c r="B285" s="309" t="s">
        <v>652</v>
      </c>
      <c r="C285" s="312"/>
      <c r="D285" s="461" t="s">
        <v>132</v>
      </c>
      <c r="E285" s="428"/>
      <c r="F285" s="428"/>
      <c r="G285" s="413"/>
      <c r="H285" s="429"/>
    </row>
    <row r="286" spans="1:8">
      <c r="A286" s="504" t="s">
        <v>653</v>
      </c>
      <c r="B286" s="309" t="s">
        <v>654</v>
      </c>
      <c r="C286" s="448"/>
      <c r="D286" s="448"/>
      <c r="E286" s="866"/>
      <c r="F286" s="866"/>
      <c r="G286" s="866"/>
      <c r="H286" s="867"/>
    </row>
    <row r="287" spans="1:8">
      <c r="A287" s="502" t="s">
        <v>655</v>
      </c>
      <c r="B287" s="309" t="s">
        <v>656</v>
      </c>
      <c r="C287" s="448"/>
      <c r="D287" s="448"/>
      <c r="E287" s="866"/>
      <c r="F287" s="866"/>
      <c r="G287" s="866"/>
      <c r="H287" s="867"/>
    </row>
    <row r="288" spans="1:8">
      <c r="A288" s="502"/>
      <c r="B288" s="309" t="s">
        <v>657</v>
      </c>
      <c r="C288" s="448"/>
      <c r="D288" s="448"/>
      <c r="E288" s="386"/>
      <c r="F288" s="386"/>
      <c r="G288" s="386"/>
      <c r="H288" s="414"/>
    </row>
    <row r="289" spans="1:8">
      <c r="A289" s="502"/>
      <c r="B289" s="143" t="s">
        <v>658</v>
      </c>
      <c r="C289" s="312"/>
      <c r="D289" s="312"/>
      <c r="E289" s="386"/>
      <c r="F289" s="386"/>
      <c r="G289" s="386"/>
      <c r="H289" s="414"/>
    </row>
    <row r="290" spans="1:8" ht="37.5">
      <c r="A290" s="505" t="s">
        <v>659</v>
      </c>
      <c r="B290" s="475" t="s">
        <v>660</v>
      </c>
      <c r="C290" s="447"/>
      <c r="D290" s="447"/>
      <c r="E290" s="387"/>
      <c r="F290" s="387"/>
      <c r="G290" s="387"/>
      <c r="H290" s="415"/>
    </row>
    <row r="291" spans="1:8" ht="13">
      <c r="A291" s="501" t="s">
        <v>661</v>
      </c>
      <c r="B291" s="446" t="s">
        <v>662</v>
      </c>
      <c r="C291" s="313" t="s">
        <v>663</v>
      </c>
      <c r="D291" s="474" t="s">
        <v>132</v>
      </c>
      <c r="E291" s="410"/>
      <c r="F291" s="410"/>
      <c r="G291" s="411">
        <v>20</v>
      </c>
      <c r="H291" s="412"/>
    </row>
    <row r="292" spans="1:8">
      <c r="A292" s="502" t="s">
        <v>664</v>
      </c>
      <c r="B292" s="309" t="s">
        <v>665</v>
      </c>
      <c r="C292" s="448"/>
      <c r="D292" s="448"/>
      <c r="E292" s="428"/>
      <c r="F292" s="428"/>
      <c r="G292" s="413"/>
      <c r="H292" s="429"/>
    </row>
    <row r="293" spans="1:8" ht="13">
      <c r="A293" s="502" t="s">
        <v>666</v>
      </c>
      <c r="B293" s="310"/>
      <c r="C293" s="448"/>
      <c r="D293" s="448"/>
      <c r="E293" s="866"/>
      <c r="F293" s="866"/>
      <c r="G293" s="866"/>
      <c r="H293" s="867"/>
    </row>
    <row r="294" spans="1:8">
      <c r="A294" s="502" t="s">
        <v>667</v>
      </c>
      <c r="B294" s="309"/>
      <c r="C294" s="448"/>
      <c r="D294" s="448"/>
      <c r="E294" s="866"/>
      <c r="F294" s="866"/>
      <c r="G294" s="866"/>
      <c r="H294" s="867"/>
    </row>
    <row r="295" spans="1:8" ht="25">
      <c r="A295" s="503" t="s">
        <v>668</v>
      </c>
      <c r="B295" s="476" t="s">
        <v>669</v>
      </c>
      <c r="C295" s="449"/>
      <c r="D295" s="449"/>
      <c r="E295" s="868"/>
      <c r="F295" s="868"/>
      <c r="G295" s="868"/>
      <c r="H295" s="869"/>
    </row>
    <row r="296" spans="1:8" ht="13">
      <c r="A296" s="501" t="s">
        <v>670</v>
      </c>
      <c r="B296" s="446" t="s">
        <v>671</v>
      </c>
      <c r="C296" s="314" t="s">
        <v>672</v>
      </c>
      <c r="D296" s="474" t="s">
        <v>673</v>
      </c>
      <c r="E296" s="410"/>
      <c r="F296" s="410"/>
      <c r="G296" s="411">
        <v>20</v>
      </c>
      <c r="H296" s="412"/>
    </row>
    <row r="297" spans="1:8" ht="13">
      <c r="A297" s="502" t="s">
        <v>674</v>
      </c>
      <c r="B297" s="309" t="s">
        <v>675</v>
      </c>
      <c r="C297" s="448"/>
      <c r="D297" s="477"/>
      <c r="E297" s="428"/>
      <c r="F297" s="428"/>
      <c r="G297" s="413"/>
      <c r="H297" s="429"/>
    </row>
    <row r="298" spans="1:8">
      <c r="A298" s="502" t="s">
        <v>676</v>
      </c>
      <c r="B298" s="309" t="s">
        <v>677</v>
      </c>
      <c r="C298" s="448"/>
      <c r="D298" s="448"/>
      <c r="E298" s="866"/>
      <c r="F298" s="866"/>
      <c r="G298" s="866"/>
      <c r="H298" s="867"/>
    </row>
    <row r="299" spans="1:8">
      <c r="A299" s="502" t="s">
        <v>678</v>
      </c>
      <c r="B299" s="309" t="s">
        <v>679</v>
      </c>
      <c r="C299" s="312"/>
      <c r="D299" s="312"/>
      <c r="E299" s="866"/>
      <c r="F299" s="866"/>
      <c r="G299" s="866"/>
      <c r="H299" s="867"/>
    </row>
    <row r="300" spans="1:8" ht="28.9" customHeight="1">
      <c r="A300" s="503" t="s">
        <v>680</v>
      </c>
      <c r="B300" s="445" t="s">
        <v>681</v>
      </c>
      <c r="C300" s="447"/>
      <c r="D300" s="447"/>
      <c r="E300" s="868"/>
      <c r="F300" s="868"/>
      <c r="G300" s="868"/>
      <c r="H300" s="869"/>
    </row>
    <row r="301" spans="1:8" ht="13">
      <c r="A301" s="390" t="s">
        <v>682</v>
      </c>
      <c r="B301" s="125"/>
      <c r="C301" s="385"/>
      <c r="D301" s="385"/>
      <c r="E301" s="262"/>
      <c r="F301" s="262"/>
      <c r="G301" s="262"/>
      <c r="H301" s="397"/>
    </row>
    <row r="302" spans="1:8">
      <c r="A302" s="506" t="s">
        <v>683</v>
      </c>
      <c r="B302" s="297" t="s">
        <v>684</v>
      </c>
      <c r="C302" s="302" t="s">
        <v>685</v>
      </c>
      <c r="D302" s="297" t="s">
        <v>686</v>
      </c>
      <c r="E302" s="416"/>
      <c r="F302" s="416"/>
      <c r="G302" s="417">
        <v>20</v>
      </c>
      <c r="H302" s="418"/>
    </row>
    <row r="303" spans="1:8">
      <c r="A303" s="490" t="s">
        <v>687</v>
      </c>
      <c r="B303" s="295" t="s">
        <v>688</v>
      </c>
      <c r="C303" s="442"/>
      <c r="D303" s="442"/>
      <c r="E303" s="430"/>
      <c r="F303" s="430"/>
      <c r="G303" s="419"/>
      <c r="H303" s="431"/>
    </row>
    <row r="304" spans="1:8">
      <c r="A304" s="490" t="s">
        <v>689</v>
      </c>
      <c r="B304" s="295" t="s">
        <v>690</v>
      </c>
      <c r="C304" s="442"/>
      <c r="D304" s="442"/>
      <c r="E304" s="870"/>
      <c r="F304" s="870"/>
      <c r="G304" s="870"/>
      <c r="H304" s="871"/>
    </row>
    <row r="305" spans="1:8">
      <c r="A305" s="490"/>
      <c r="B305" s="292" t="s">
        <v>691</v>
      </c>
      <c r="C305" s="442"/>
      <c r="D305" s="442"/>
      <c r="E305" s="870"/>
      <c r="F305" s="870"/>
      <c r="G305" s="870"/>
      <c r="H305" s="871"/>
    </row>
    <row r="306" spans="1:8" ht="25">
      <c r="A306" s="482" t="s">
        <v>692</v>
      </c>
      <c r="B306" s="291" t="s">
        <v>693</v>
      </c>
      <c r="C306" s="303"/>
      <c r="D306" s="303"/>
      <c r="E306" s="872"/>
      <c r="F306" s="872"/>
      <c r="G306" s="872"/>
      <c r="H306" s="873"/>
    </row>
    <row r="307" spans="1:8">
      <c r="A307" s="506" t="s">
        <v>694</v>
      </c>
      <c r="B307" s="440" t="s">
        <v>695</v>
      </c>
      <c r="C307" s="304" t="s">
        <v>696</v>
      </c>
      <c r="D307" s="440" t="s">
        <v>697</v>
      </c>
      <c r="E307" s="416"/>
      <c r="F307" s="416"/>
      <c r="G307" s="417">
        <v>30</v>
      </c>
      <c r="H307" s="418"/>
    </row>
    <row r="308" spans="1:8">
      <c r="A308" s="491" t="s">
        <v>698</v>
      </c>
      <c r="B308" s="292" t="s">
        <v>699</v>
      </c>
      <c r="C308" s="443"/>
      <c r="D308" s="443"/>
      <c r="E308" s="430"/>
      <c r="F308" s="430"/>
      <c r="G308" s="419"/>
      <c r="H308" s="431"/>
    </row>
    <row r="309" spans="1:8">
      <c r="A309" s="507" t="s">
        <v>700</v>
      </c>
      <c r="B309" s="344" t="s">
        <v>701</v>
      </c>
      <c r="C309" s="305"/>
      <c r="D309" s="305"/>
      <c r="E309" s="870"/>
      <c r="F309" s="870"/>
      <c r="G309" s="870"/>
      <c r="H309" s="871"/>
    </row>
    <row r="310" spans="1:8" ht="25">
      <c r="A310" s="499" t="s">
        <v>702</v>
      </c>
      <c r="B310" s="306" t="s">
        <v>703</v>
      </c>
      <c r="C310" s="444"/>
      <c r="D310" s="444"/>
      <c r="E310" s="872"/>
      <c r="F310" s="872"/>
      <c r="G310" s="872"/>
      <c r="H310" s="873"/>
    </row>
    <row r="311" spans="1:8">
      <c r="A311" s="508" t="s">
        <v>704</v>
      </c>
      <c r="B311" s="440" t="s">
        <v>705</v>
      </c>
      <c r="C311" s="304" t="s">
        <v>706</v>
      </c>
      <c r="D311" s="440" t="s">
        <v>697</v>
      </c>
      <c r="E311" s="416"/>
      <c r="F311" s="416"/>
      <c r="G311" s="417">
        <v>10</v>
      </c>
      <c r="H311" s="418"/>
    </row>
    <row r="312" spans="1:8">
      <c r="A312" s="490" t="s">
        <v>707</v>
      </c>
      <c r="B312" s="292" t="s">
        <v>708</v>
      </c>
      <c r="C312" s="305"/>
      <c r="D312" s="305"/>
      <c r="E312" s="430"/>
      <c r="F312" s="430"/>
      <c r="G312" s="419"/>
      <c r="H312" s="431"/>
    </row>
    <row r="313" spans="1:8">
      <c r="A313" s="509" t="s">
        <v>709</v>
      </c>
      <c r="B313" s="344" t="s">
        <v>710</v>
      </c>
      <c r="C313" s="305"/>
      <c r="D313" s="305"/>
      <c r="E313" s="870"/>
      <c r="F313" s="870"/>
      <c r="G313" s="870"/>
      <c r="H313" s="871"/>
    </row>
    <row r="314" spans="1:8">
      <c r="A314" s="488" t="s">
        <v>711</v>
      </c>
      <c r="B314" s="306" t="s">
        <v>712</v>
      </c>
      <c r="C314" s="444"/>
      <c r="D314" s="444"/>
      <c r="E314" s="872"/>
      <c r="F314" s="872"/>
      <c r="G314" s="872"/>
      <c r="H314" s="873"/>
    </row>
    <row r="315" spans="1:8">
      <c r="A315" s="506" t="s">
        <v>713</v>
      </c>
      <c r="B315" s="440" t="s">
        <v>714</v>
      </c>
      <c r="C315" s="304" t="s">
        <v>715</v>
      </c>
      <c r="D315" s="440" t="s">
        <v>716</v>
      </c>
      <c r="E315" s="416"/>
      <c r="F315" s="416"/>
      <c r="G315" s="417">
        <v>10</v>
      </c>
      <c r="H315" s="418"/>
    </row>
    <row r="316" spans="1:8" ht="13">
      <c r="A316" s="490" t="s">
        <v>717</v>
      </c>
      <c r="B316" s="307"/>
      <c r="C316" s="305"/>
      <c r="D316" s="292"/>
      <c r="E316" s="430"/>
      <c r="F316" s="430"/>
      <c r="G316" s="419"/>
      <c r="H316" s="431"/>
    </row>
    <row r="317" spans="1:8">
      <c r="A317" s="509" t="s">
        <v>718</v>
      </c>
      <c r="B317" s="292"/>
      <c r="C317" s="305"/>
      <c r="D317" s="305"/>
      <c r="E317" s="870"/>
      <c r="F317" s="870"/>
      <c r="G317" s="870"/>
      <c r="H317" s="871"/>
    </row>
    <row r="318" spans="1:8">
      <c r="A318" s="488" t="s">
        <v>719</v>
      </c>
      <c r="B318" s="306" t="s">
        <v>720</v>
      </c>
      <c r="C318" s="444"/>
      <c r="D318" s="444"/>
      <c r="E318" s="872"/>
      <c r="F318" s="872"/>
      <c r="G318" s="872"/>
      <c r="H318" s="873"/>
    </row>
    <row r="319" spans="1:8">
      <c r="A319" s="508" t="s">
        <v>721</v>
      </c>
      <c r="B319" s="440" t="s">
        <v>722</v>
      </c>
      <c r="C319" s="302" t="s">
        <v>696</v>
      </c>
      <c r="D319" s="297" t="s">
        <v>697</v>
      </c>
      <c r="E319" s="416"/>
      <c r="F319" s="416"/>
      <c r="G319" s="417">
        <v>40</v>
      </c>
      <c r="H319" s="418"/>
    </row>
    <row r="320" spans="1:8">
      <c r="A320" s="490" t="s">
        <v>723</v>
      </c>
      <c r="B320" s="292" t="s">
        <v>724</v>
      </c>
      <c r="C320" s="442"/>
      <c r="D320" s="442"/>
      <c r="E320" s="430"/>
      <c r="F320" s="430"/>
      <c r="G320" s="419"/>
      <c r="H320" s="431"/>
    </row>
    <row r="321" spans="1:8">
      <c r="A321" s="490" t="s">
        <v>725</v>
      </c>
      <c r="B321" s="292" t="s">
        <v>726</v>
      </c>
      <c r="C321" s="442"/>
      <c r="D321" s="442"/>
      <c r="E321" s="870"/>
      <c r="F321" s="870"/>
      <c r="G321" s="870"/>
      <c r="H321" s="871"/>
    </row>
    <row r="322" spans="1:8">
      <c r="A322" s="490" t="s">
        <v>727</v>
      </c>
      <c r="B322" s="292" t="s">
        <v>728</v>
      </c>
      <c r="C322" s="442"/>
      <c r="D322" s="442"/>
      <c r="E322" s="870"/>
      <c r="F322" s="870"/>
      <c r="G322" s="870"/>
      <c r="H322" s="871"/>
    </row>
    <row r="323" spans="1:8" ht="25">
      <c r="A323" s="482" t="s">
        <v>729</v>
      </c>
      <c r="B323" s="291" t="s">
        <v>730</v>
      </c>
      <c r="C323" s="303"/>
      <c r="D323" s="303"/>
      <c r="E323" s="872"/>
      <c r="F323" s="872"/>
      <c r="G323" s="872"/>
      <c r="H323" s="873"/>
    </row>
    <row r="324" spans="1:8">
      <c r="A324" s="508" t="s">
        <v>731</v>
      </c>
      <c r="B324" s="440" t="s">
        <v>732</v>
      </c>
      <c r="C324" s="472" t="s">
        <v>733</v>
      </c>
      <c r="D324" s="99" t="s">
        <v>734</v>
      </c>
      <c r="E324" s="473"/>
      <c r="F324" s="416"/>
      <c r="G324" s="417">
        <v>30</v>
      </c>
      <c r="H324" s="418"/>
    </row>
    <row r="325" spans="1:8">
      <c r="A325" s="490" t="s">
        <v>735</v>
      </c>
      <c r="B325" s="292" t="s">
        <v>736</v>
      </c>
      <c r="C325" s="472"/>
      <c r="D325" s="382"/>
      <c r="E325" s="823"/>
      <c r="F325" s="430"/>
      <c r="G325" s="419"/>
      <c r="H325" s="431"/>
    </row>
    <row r="326" spans="1:8">
      <c r="A326" s="509" t="s">
        <v>737</v>
      </c>
      <c r="B326" s="319" t="s">
        <v>738</v>
      </c>
      <c r="C326" s="472"/>
      <c r="D326" s="382"/>
      <c r="E326" s="958"/>
      <c r="F326" s="870"/>
      <c r="G326" s="870"/>
      <c r="H326" s="871"/>
    </row>
    <row r="327" spans="1:8" ht="25.5" thickBot="1">
      <c r="A327" s="510" t="s">
        <v>739</v>
      </c>
      <c r="B327" s="511" t="s">
        <v>740</v>
      </c>
      <c r="C327" s="512"/>
      <c r="D327" s="513"/>
      <c r="E327" s="874"/>
      <c r="F327" s="875"/>
      <c r="G327" s="875"/>
      <c r="H327" s="876"/>
    </row>
    <row r="328" spans="1:8" ht="13" thickBot="1">
      <c r="C328" s="478" t="s">
        <v>1559</v>
      </c>
      <c r="D328" s="479"/>
      <c r="E328" s="480">
        <f>H328/G328</f>
        <v>0</v>
      </c>
      <c r="G328" s="275">
        <v>1800</v>
      </c>
      <c r="H328" s="275">
        <f>SUM(H6:H326)</f>
        <v>0</v>
      </c>
    </row>
  </sheetData>
  <mergeCells count="9">
    <mergeCell ref="H2:H4"/>
    <mergeCell ref="A1:B1"/>
    <mergeCell ref="E3:F3"/>
    <mergeCell ref="A172:A173"/>
    <mergeCell ref="B128:B129"/>
    <mergeCell ref="A3:B3"/>
    <mergeCell ref="A2:B2"/>
    <mergeCell ref="G1:G4"/>
    <mergeCell ref="D1:F2"/>
  </mergeCells>
  <phoneticPr fontId="107" type="noConversion"/>
  <printOptions horizontalCentered="1"/>
  <pageMargins left="0" right="0" top="0.25" bottom="0.61" header="0.24" footer="0.24"/>
  <pageSetup scale="69" fitToHeight="0" orientation="portrait" horizontalDpi="200" verticalDpi="200" r:id="rId1"/>
  <headerFooter alignWithMargins="0">
    <oddFooter xml:space="preserve">&amp;L&amp;"Arial,Bold"&amp;A&amp;R&amp;8Page &amp;P of &amp;N
Printed: &amp;D-&amp;T&amp;10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114"/>
  <sheetViews>
    <sheetView zoomScale="60" zoomScaleNormal="60" workbookViewId="0">
      <pane xSplit="15" ySplit="8" topLeftCell="P9" activePane="bottomRight" state="frozen"/>
      <selection pane="topRight" activeCell="P1" sqref="P1"/>
      <selection pane="bottomLeft" activeCell="A9" sqref="A9"/>
      <selection pane="bottomRight" activeCell="T3" sqref="T3"/>
    </sheetView>
  </sheetViews>
  <sheetFormatPr defaultColWidth="8.7265625" defaultRowHeight="18" customHeight="1"/>
  <cols>
    <col min="1" max="2" width="1.453125" style="571" customWidth="1"/>
    <col min="3" max="3" width="10.453125" style="612" customWidth="1"/>
    <col min="4" max="4" width="5" style="612" customWidth="1"/>
    <col min="5" max="6" width="10.453125" style="571" customWidth="1"/>
    <col min="7" max="7" width="14.54296875" style="571" customWidth="1"/>
    <col min="8" max="8" width="14.1796875" style="571" customWidth="1"/>
    <col min="9" max="13" width="10.453125" style="571" customWidth="1"/>
    <col min="14" max="14" width="19.54296875" style="573" customWidth="1"/>
    <col min="15" max="15" width="13.26953125" style="574" customWidth="1"/>
    <col min="16" max="17" width="8.1796875" style="575" customWidth="1"/>
    <col min="18" max="19" width="8.7265625" style="575"/>
    <col min="20" max="21" width="10.7265625" style="576" customWidth="1"/>
    <col min="22" max="22" width="14.1796875" style="576" customWidth="1"/>
    <col min="23" max="23" width="18.453125" style="749" customWidth="1"/>
    <col min="24" max="24" width="3.26953125" style="683" customWidth="1"/>
    <col min="25" max="26" width="7.1796875" style="628" customWidth="1"/>
    <col min="27" max="28" width="8.7265625" style="628"/>
    <col min="29" max="30" width="10.7265625" style="629" customWidth="1"/>
    <col min="31" max="31" width="14.1796875" style="629" customWidth="1"/>
    <col min="32" max="32" width="18.453125" style="749" customWidth="1"/>
    <col min="33" max="33" width="3.26953125" style="683" customWidth="1"/>
    <col min="34" max="35" width="7.1796875" style="628" customWidth="1"/>
    <col min="36" max="37" width="8.7265625" style="628"/>
    <col min="38" max="39" width="10.7265625" style="629" customWidth="1"/>
    <col min="40" max="40" width="14.1796875" style="629" customWidth="1"/>
    <col min="41" max="41" width="18.453125" style="749" customWidth="1"/>
    <col min="42" max="16384" width="8.7265625" style="571"/>
  </cols>
  <sheetData>
    <row r="1" spans="1:41" ht="18" customHeight="1">
      <c r="W1" s="739"/>
      <c r="X1" s="685"/>
      <c r="Y1" s="576"/>
      <c r="Z1" s="576"/>
      <c r="AA1" s="576"/>
      <c r="AG1" s="685"/>
      <c r="AH1" s="576"/>
      <c r="AI1" s="576"/>
      <c r="AJ1" s="576"/>
    </row>
    <row r="2" spans="1:41" ht="18" customHeight="1">
      <c r="C2" s="1111" t="s">
        <v>1381</v>
      </c>
      <c r="D2" s="1112"/>
      <c r="E2" s="1112"/>
      <c r="F2" s="1112"/>
      <c r="G2" s="1112"/>
      <c r="H2" s="1112"/>
      <c r="I2" s="1112"/>
      <c r="J2" s="1112"/>
      <c r="K2" s="1112"/>
      <c r="L2" s="1112"/>
      <c r="M2" s="1112"/>
      <c r="N2" s="1113"/>
      <c r="W2" s="739"/>
      <c r="X2" s="685"/>
      <c r="Y2" s="576"/>
      <c r="Z2" s="576"/>
      <c r="AA2" s="576"/>
      <c r="AG2" s="685"/>
      <c r="AH2" s="576"/>
      <c r="AI2" s="576"/>
      <c r="AJ2" s="576"/>
    </row>
    <row r="3" spans="1:41" ht="231.65" customHeight="1">
      <c r="C3" s="1114" t="s">
        <v>1384</v>
      </c>
      <c r="D3" s="1115"/>
      <c r="E3" s="1115"/>
      <c r="F3" s="1115"/>
      <c r="G3" s="1115"/>
      <c r="H3" s="1115"/>
      <c r="I3" s="1115"/>
      <c r="J3" s="1115"/>
      <c r="K3" s="1115"/>
      <c r="L3" s="1115"/>
      <c r="M3" s="1115"/>
      <c r="N3" s="1116"/>
      <c r="U3" s="577"/>
      <c r="V3" s="577"/>
      <c r="W3" s="739"/>
      <c r="X3" s="645"/>
      <c r="Y3" s="577"/>
      <c r="Z3" s="577"/>
      <c r="AA3" s="577"/>
      <c r="AD3" s="630"/>
      <c r="AE3" s="630"/>
      <c r="AG3" s="645"/>
      <c r="AH3" s="577"/>
      <c r="AI3" s="577"/>
      <c r="AJ3" s="577"/>
      <c r="AM3" s="630"/>
      <c r="AN3" s="630"/>
    </row>
    <row r="4" spans="1:41" ht="10.5" customHeight="1">
      <c r="C4" s="731"/>
      <c r="D4" s="731"/>
      <c r="E4" s="731"/>
      <c r="F4" s="731"/>
      <c r="G4" s="731"/>
      <c r="H4" s="731"/>
      <c r="I4" s="731"/>
      <c r="J4" s="731"/>
      <c r="K4" s="731"/>
      <c r="L4" s="731"/>
      <c r="M4" s="731"/>
      <c r="N4" s="731"/>
      <c r="U4" s="575"/>
      <c r="V4" s="575"/>
      <c r="Y4" s="575"/>
      <c r="Z4" s="575"/>
      <c r="AA4" s="575"/>
      <c r="AD4" s="628"/>
      <c r="AE4" s="628"/>
      <c r="AH4" s="575"/>
      <c r="AI4" s="575"/>
      <c r="AJ4" s="575"/>
      <c r="AM4" s="628"/>
      <c r="AN4" s="628"/>
    </row>
    <row r="5" spans="1:41" ht="18" customHeight="1">
      <c r="A5" s="573"/>
      <c r="B5" s="573"/>
      <c r="C5" s="573"/>
      <c r="D5" s="573"/>
      <c r="E5" s="573"/>
      <c r="F5" s="573"/>
      <c r="G5" s="573"/>
      <c r="H5" s="573"/>
      <c r="I5" s="573"/>
      <c r="J5" s="573"/>
      <c r="K5" s="573"/>
      <c r="L5" s="573"/>
      <c r="M5" s="573"/>
      <c r="P5" s="1120" t="s">
        <v>1496</v>
      </c>
      <c r="Q5" s="1121"/>
      <c r="R5" s="1121"/>
      <c r="S5" s="1121"/>
      <c r="T5" s="1121"/>
      <c r="U5" s="1121"/>
      <c r="V5" s="1121"/>
      <c r="W5" s="1122"/>
      <c r="X5" s="686"/>
      <c r="Y5" s="1123" t="s">
        <v>1390</v>
      </c>
      <c r="Z5" s="1124"/>
      <c r="AA5" s="1124"/>
      <c r="AB5" s="1124"/>
      <c r="AC5" s="1124"/>
      <c r="AD5" s="1124"/>
      <c r="AE5" s="1124"/>
      <c r="AF5" s="1125"/>
      <c r="AG5" s="686"/>
      <c r="AH5" s="1158" t="s">
        <v>1513</v>
      </c>
      <c r="AI5" s="1159"/>
      <c r="AJ5" s="1159"/>
      <c r="AK5" s="1159"/>
      <c r="AL5" s="1159"/>
      <c r="AM5" s="1159"/>
      <c r="AN5" s="1159"/>
      <c r="AO5" s="1160"/>
    </row>
    <row r="6" spans="1:41" ht="26.5" customHeight="1">
      <c r="C6" s="1098" t="s">
        <v>53</v>
      </c>
      <c r="D6" s="1099"/>
      <c r="E6" s="1099"/>
      <c r="F6" s="1099"/>
      <c r="G6" s="1099"/>
      <c r="H6" s="1099"/>
      <c r="I6" s="1099"/>
      <c r="J6" s="1099"/>
      <c r="K6" s="1099"/>
      <c r="L6" s="1099"/>
      <c r="M6" s="1100"/>
      <c r="N6" s="1080" t="s">
        <v>1449</v>
      </c>
      <c r="O6" s="1082" t="s">
        <v>1388</v>
      </c>
      <c r="P6" s="1076" t="s">
        <v>1391</v>
      </c>
      <c r="Q6" s="1076"/>
      <c r="R6" s="1076" t="s">
        <v>1392</v>
      </c>
      <c r="S6" s="1076"/>
      <c r="T6" s="1076" t="s">
        <v>48</v>
      </c>
      <c r="U6" s="1076" t="s">
        <v>50</v>
      </c>
      <c r="V6" s="1076" t="s">
        <v>1393</v>
      </c>
      <c r="W6" s="1078" t="s">
        <v>1438</v>
      </c>
      <c r="X6" s="687"/>
      <c r="Y6" s="1126" t="s">
        <v>1401</v>
      </c>
      <c r="Z6" s="1126"/>
      <c r="AA6" s="1126" t="s">
        <v>1400</v>
      </c>
      <c r="AB6" s="1126"/>
      <c r="AC6" s="1126" t="s">
        <v>48</v>
      </c>
      <c r="AD6" s="1126" t="s">
        <v>50</v>
      </c>
      <c r="AE6" s="1128" t="s">
        <v>1399</v>
      </c>
      <c r="AF6" s="1108" t="s">
        <v>1395</v>
      </c>
      <c r="AG6" s="692"/>
      <c r="AH6" s="1161" t="s">
        <v>1398</v>
      </c>
      <c r="AI6" s="1161"/>
      <c r="AJ6" s="1161" t="s">
        <v>1397</v>
      </c>
      <c r="AK6" s="1161"/>
      <c r="AL6" s="1161" t="s">
        <v>48</v>
      </c>
      <c r="AM6" s="1161" t="s">
        <v>50</v>
      </c>
      <c r="AN6" s="1163" t="s">
        <v>1396</v>
      </c>
      <c r="AO6" s="1108" t="s">
        <v>1394</v>
      </c>
    </row>
    <row r="7" spans="1:41" ht="18" customHeight="1">
      <c r="C7" s="1101"/>
      <c r="D7" s="1102"/>
      <c r="E7" s="1102"/>
      <c r="F7" s="1102"/>
      <c r="G7" s="1102"/>
      <c r="H7" s="1102"/>
      <c r="I7" s="1102"/>
      <c r="J7" s="1102"/>
      <c r="K7" s="1102"/>
      <c r="L7" s="1102"/>
      <c r="M7" s="1103"/>
      <c r="N7" s="1081"/>
      <c r="O7" s="1083"/>
      <c r="P7" s="768" t="s">
        <v>1608</v>
      </c>
      <c r="Q7" s="768" t="s">
        <v>1609</v>
      </c>
      <c r="R7" s="768" t="s">
        <v>1610</v>
      </c>
      <c r="S7" s="768" t="s">
        <v>1611</v>
      </c>
      <c r="T7" s="1077"/>
      <c r="U7" s="1077"/>
      <c r="V7" s="1077"/>
      <c r="W7" s="1079"/>
      <c r="X7" s="687"/>
      <c r="Y7" s="770" t="s">
        <v>1612</v>
      </c>
      <c r="Z7" s="770" t="s">
        <v>1613</v>
      </c>
      <c r="AA7" s="770" t="s">
        <v>1614</v>
      </c>
      <c r="AB7" s="770" t="s">
        <v>1615</v>
      </c>
      <c r="AC7" s="1127"/>
      <c r="AD7" s="1127"/>
      <c r="AE7" s="1126"/>
      <c r="AF7" s="1078"/>
      <c r="AG7" s="692"/>
      <c r="AH7" s="774" t="s">
        <v>1616</v>
      </c>
      <c r="AI7" s="774" t="s">
        <v>1617</v>
      </c>
      <c r="AJ7" s="774" t="s">
        <v>1618</v>
      </c>
      <c r="AK7" s="774" t="s">
        <v>1619</v>
      </c>
      <c r="AL7" s="1162"/>
      <c r="AM7" s="1162"/>
      <c r="AN7" s="1161"/>
      <c r="AO7" s="1078"/>
    </row>
    <row r="8" spans="1:41" ht="18" customHeight="1">
      <c r="C8" s="608" t="s">
        <v>1385</v>
      </c>
      <c r="D8" s="572"/>
      <c r="E8" s="572"/>
      <c r="F8" s="572"/>
      <c r="G8" s="572"/>
      <c r="H8" s="572"/>
      <c r="I8" s="572"/>
      <c r="J8" s="572"/>
      <c r="K8" s="572"/>
      <c r="L8" s="572"/>
      <c r="M8" s="572"/>
      <c r="N8" s="578"/>
      <c r="O8" s="579"/>
      <c r="P8" s="708"/>
      <c r="Q8" s="708"/>
      <c r="R8" s="708"/>
      <c r="S8" s="708"/>
      <c r="T8" s="709"/>
      <c r="U8" s="708"/>
      <c r="V8" s="708"/>
      <c r="W8" s="750"/>
      <c r="X8" s="640"/>
      <c r="Y8" s="582"/>
      <c r="Z8" s="631"/>
      <c r="AA8" s="631"/>
      <c r="AB8" s="631"/>
      <c r="AC8" s="632"/>
      <c r="AD8" s="631"/>
      <c r="AE8" s="631"/>
      <c r="AF8" s="751"/>
      <c r="AG8" s="640"/>
      <c r="AH8" s="582"/>
      <c r="AI8" s="631"/>
      <c r="AJ8" s="631"/>
      <c r="AK8" s="631"/>
      <c r="AL8" s="632"/>
      <c r="AM8" s="631"/>
      <c r="AN8" s="631"/>
      <c r="AO8" s="751"/>
    </row>
    <row r="9" spans="1:41" ht="35.5" customHeight="1">
      <c r="C9" s="966" t="s">
        <v>1386</v>
      </c>
      <c r="D9" s="733">
        <v>0.1</v>
      </c>
      <c r="E9" s="1088" t="s">
        <v>1387</v>
      </c>
      <c r="F9" s="1088"/>
      <c r="G9" s="1088"/>
      <c r="H9" s="1088"/>
      <c r="I9" s="1088"/>
      <c r="J9" s="1088"/>
      <c r="K9" s="1088"/>
      <c r="L9" s="1088"/>
      <c r="M9" s="1088"/>
      <c r="N9" s="648" t="s">
        <v>743</v>
      </c>
      <c r="O9" s="720" t="s">
        <v>744</v>
      </c>
      <c r="P9" s="649" t="s">
        <v>745</v>
      </c>
      <c r="Q9" s="644"/>
      <c r="R9" s="703"/>
      <c r="S9" s="703"/>
      <c r="T9" s="650">
        <v>10</v>
      </c>
      <c r="U9" s="703"/>
      <c r="V9" s="594">
        <f>U9/T9</f>
        <v>0</v>
      </c>
      <c r="W9" s="742" t="str">
        <f>IF(Q9="X","Please explain why this is not applicable","")</f>
        <v/>
      </c>
      <c r="Y9" s="684" t="s">
        <v>745</v>
      </c>
      <c r="Z9" s="633"/>
      <c r="AA9" s="600"/>
      <c r="AB9" s="600"/>
      <c r="AC9" s="633">
        <v>10</v>
      </c>
      <c r="AD9" s="600"/>
      <c r="AE9" s="634">
        <f>AD9/AC9</f>
        <v>0</v>
      </c>
      <c r="AF9" s="758" t="str">
        <f>IF(Z9="X","Please explain why this is not applicable","")</f>
        <v/>
      </c>
      <c r="AH9" s="684" t="s">
        <v>745</v>
      </c>
      <c r="AI9" s="633"/>
      <c r="AJ9" s="600"/>
      <c r="AK9" s="600"/>
      <c r="AL9" s="633">
        <v>10</v>
      </c>
      <c r="AM9" s="600"/>
      <c r="AN9" s="634">
        <f>AM9/AL9</f>
        <v>0</v>
      </c>
      <c r="AO9" s="758" t="str">
        <f>IF(AI9="X","Please explain why this is not applicable","")</f>
        <v/>
      </c>
    </row>
    <row r="10" spans="1:41" ht="8.5" customHeight="1">
      <c r="C10" s="657"/>
      <c r="D10" s="658"/>
      <c r="E10" s="658"/>
      <c r="F10" s="658"/>
      <c r="G10" s="658"/>
      <c r="H10" s="658"/>
      <c r="I10" s="658"/>
      <c r="J10" s="658"/>
      <c r="K10" s="658"/>
      <c r="L10" s="658"/>
      <c r="M10" s="658"/>
      <c r="N10" s="655"/>
      <c r="O10" s="655"/>
      <c r="P10" s="710"/>
      <c r="Q10" s="710"/>
      <c r="R10" s="710"/>
      <c r="S10" s="710"/>
      <c r="T10" s="710"/>
      <c r="U10" s="710"/>
      <c r="V10" s="710"/>
      <c r="W10" s="740"/>
      <c r="X10" s="647"/>
      <c r="Y10" s="656"/>
      <c r="Z10" s="656"/>
      <c r="AA10" s="656"/>
      <c r="AB10" s="656"/>
      <c r="AC10" s="656"/>
      <c r="AD10" s="656"/>
      <c r="AE10" s="656"/>
      <c r="AF10" s="756"/>
      <c r="AG10" s="647"/>
      <c r="AH10" s="656"/>
      <c r="AI10" s="656"/>
      <c r="AJ10" s="656"/>
      <c r="AK10" s="656"/>
      <c r="AL10" s="656"/>
      <c r="AM10" s="656"/>
      <c r="AN10" s="656"/>
      <c r="AO10" s="756"/>
    </row>
    <row r="11" spans="1:41" ht="22.5" customHeight="1">
      <c r="C11" s="675"/>
      <c r="D11" s="675"/>
      <c r="E11" s="711"/>
      <c r="F11" s="711"/>
      <c r="G11" s="711"/>
      <c r="H11" s="711"/>
      <c r="I11" s="711"/>
      <c r="J11" s="711"/>
      <c r="K11" s="711"/>
      <c r="L11" s="711"/>
      <c r="M11" s="711"/>
      <c r="N11" s="1144" t="s">
        <v>1402</v>
      </c>
      <c r="O11" s="1145"/>
      <c r="P11" s="1133" t="s">
        <v>746</v>
      </c>
      <c r="Q11" s="1133" t="s">
        <v>747</v>
      </c>
      <c r="R11" s="773" t="s">
        <v>748</v>
      </c>
      <c r="S11" s="773" t="s">
        <v>749</v>
      </c>
      <c r="T11" s="623" t="s">
        <v>750</v>
      </c>
      <c r="U11" s="623" t="s">
        <v>751</v>
      </c>
      <c r="V11" s="584" t="s">
        <v>742</v>
      </c>
      <c r="W11" s="1079"/>
      <c r="X11" s="645"/>
      <c r="Y11" s="1133" t="s">
        <v>746</v>
      </c>
      <c r="Z11" s="1133" t="s">
        <v>747</v>
      </c>
      <c r="AA11" s="773" t="s">
        <v>748</v>
      </c>
      <c r="AB11" s="773" t="s">
        <v>749</v>
      </c>
      <c r="AC11" s="623" t="s">
        <v>750</v>
      </c>
      <c r="AD11" s="623" t="s">
        <v>752</v>
      </c>
      <c r="AE11" s="584" t="s">
        <v>742</v>
      </c>
      <c r="AF11" s="1108"/>
      <c r="AG11" s="645"/>
      <c r="AH11" s="1133" t="s">
        <v>746</v>
      </c>
      <c r="AI11" s="1133" t="s">
        <v>747</v>
      </c>
      <c r="AJ11" s="773" t="s">
        <v>748</v>
      </c>
      <c r="AK11" s="773" t="s">
        <v>749</v>
      </c>
      <c r="AL11" s="623" t="s">
        <v>750</v>
      </c>
      <c r="AM11" s="623" t="s">
        <v>752</v>
      </c>
      <c r="AN11" s="584" t="s">
        <v>742</v>
      </c>
      <c r="AO11" s="1108"/>
    </row>
    <row r="12" spans="1:41" ht="22.5" customHeight="1">
      <c r="C12" s="675"/>
      <c r="D12" s="675"/>
      <c r="E12" s="676"/>
      <c r="F12" s="676"/>
      <c r="G12" s="676"/>
      <c r="H12" s="676"/>
      <c r="I12" s="676"/>
      <c r="J12" s="676"/>
      <c r="K12" s="676"/>
      <c r="L12" s="676"/>
      <c r="M12" s="676"/>
      <c r="N12" s="1146"/>
      <c r="O12" s="1147"/>
      <c r="P12" s="1133"/>
      <c r="Q12" s="1133"/>
      <c r="R12" s="706">
        <f>COUNTA(R9)</f>
        <v>0</v>
      </c>
      <c r="S12" s="706">
        <f>COUNTA(S9)</f>
        <v>0</v>
      </c>
      <c r="T12" s="651">
        <f>SUM(T9)</f>
        <v>10</v>
      </c>
      <c r="U12" s="651">
        <f>SUM(U9)</f>
        <v>0</v>
      </c>
      <c r="V12" s="652">
        <f t="shared" ref="V12:V14" si="0">U12/T12</f>
        <v>0</v>
      </c>
      <c r="W12" s="1079"/>
      <c r="X12" s="645"/>
      <c r="Y12" s="1133"/>
      <c r="Z12" s="1133"/>
      <c r="AA12" s="706">
        <f>COUNTA(AA9)</f>
        <v>0</v>
      </c>
      <c r="AB12" s="706">
        <f>COUNTA(AB9)</f>
        <v>0</v>
      </c>
      <c r="AC12" s="651">
        <f>SUM(AC9)</f>
        <v>10</v>
      </c>
      <c r="AD12" s="651">
        <f>SUM(AD9)</f>
        <v>0</v>
      </c>
      <c r="AE12" s="652">
        <f t="shared" ref="AE12" si="1">AD12/AC12</f>
        <v>0</v>
      </c>
      <c r="AF12" s="1108"/>
      <c r="AG12" s="645"/>
      <c r="AH12" s="1133"/>
      <c r="AI12" s="1133"/>
      <c r="AJ12" s="706">
        <f>COUNTA(AJ9)</f>
        <v>0</v>
      </c>
      <c r="AK12" s="706">
        <f>COUNTA(AK9)</f>
        <v>0</v>
      </c>
      <c r="AL12" s="651">
        <f>SUM(AL9)</f>
        <v>10</v>
      </c>
      <c r="AM12" s="651">
        <f>SUM(AM9)</f>
        <v>0</v>
      </c>
      <c r="AN12" s="652">
        <f t="shared" ref="AN12" si="2">AM12/AL12</f>
        <v>0</v>
      </c>
      <c r="AO12" s="1108"/>
    </row>
    <row r="13" spans="1:41" ht="22.5" customHeight="1">
      <c r="C13" s="675"/>
      <c r="D13" s="675"/>
      <c r="E13" s="676"/>
      <c r="F13" s="676"/>
      <c r="G13" s="676"/>
      <c r="H13" s="676"/>
      <c r="I13" s="676"/>
      <c r="J13" s="676"/>
      <c r="K13" s="676"/>
      <c r="L13" s="676"/>
      <c r="M13" s="676"/>
      <c r="N13" s="1146"/>
      <c r="O13" s="1147"/>
      <c r="P13" s="1129">
        <f>COUNTA(P9)</f>
        <v>1</v>
      </c>
      <c r="Q13" s="1129">
        <f>COUNTA(Q9)</f>
        <v>0</v>
      </c>
      <c r="R13" s="773" t="s">
        <v>753</v>
      </c>
      <c r="S13" s="773" t="s">
        <v>754</v>
      </c>
      <c r="T13" s="621" t="s">
        <v>755</v>
      </c>
      <c r="U13" s="621" t="s">
        <v>756</v>
      </c>
      <c r="V13" s="584" t="s">
        <v>742</v>
      </c>
      <c r="W13" s="1079"/>
      <c r="X13" s="645"/>
      <c r="Y13" s="1129">
        <f>COUNTA(Y9)</f>
        <v>1</v>
      </c>
      <c r="Z13" s="1129">
        <f>COUNTA(Z9)</f>
        <v>0</v>
      </c>
      <c r="AA13" s="773" t="s">
        <v>753</v>
      </c>
      <c r="AB13" s="773" t="s">
        <v>754</v>
      </c>
      <c r="AC13" s="621" t="s">
        <v>755</v>
      </c>
      <c r="AD13" s="621" t="s">
        <v>757</v>
      </c>
      <c r="AE13" s="584" t="s">
        <v>742</v>
      </c>
      <c r="AF13" s="1108"/>
      <c r="AG13" s="645"/>
      <c r="AH13" s="1129">
        <f>COUNTA(AH9)</f>
        <v>1</v>
      </c>
      <c r="AI13" s="1129">
        <f>COUNTA(AI9)</f>
        <v>0</v>
      </c>
      <c r="AJ13" s="773" t="s">
        <v>753</v>
      </c>
      <c r="AK13" s="773" t="s">
        <v>754</v>
      </c>
      <c r="AL13" s="621" t="s">
        <v>755</v>
      </c>
      <c r="AM13" s="621" t="s">
        <v>757</v>
      </c>
      <c r="AN13" s="584" t="s">
        <v>742</v>
      </c>
      <c r="AO13" s="1108"/>
    </row>
    <row r="14" spans="1:41" ht="22.5" customHeight="1">
      <c r="C14" s="675"/>
      <c r="D14" s="675"/>
      <c r="E14" s="676"/>
      <c r="F14" s="676"/>
      <c r="G14" s="676"/>
      <c r="H14" s="676"/>
      <c r="I14" s="676"/>
      <c r="J14" s="676"/>
      <c r="K14" s="676"/>
      <c r="L14" s="676"/>
      <c r="M14" s="676"/>
      <c r="N14" s="1146"/>
      <c r="O14" s="1147"/>
      <c r="P14" s="1129"/>
      <c r="Q14" s="1129"/>
      <c r="R14" s="706">
        <f>COUNTA(R9)</f>
        <v>0</v>
      </c>
      <c r="S14" s="706">
        <f>COUNTA(S9)</f>
        <v>0</v>
      </c>
      <c r="T14" s="651">
        <f>T9</f>
        <v>10</v>
      </c>
      <c r="U14" s="651">
        <f>U9</f>
        <v>0</v>
      </c>
      <c r="V14" s="652">
        <f t="shared" si="0"/>
        <v>0</v>
      </c>
      <c r="W14" s="1079"/>
      <c r="X14" s="645"/>
      <c r="Y14" s="1129"/>
      <c r="Z14" s="1129"/>
      <c r="AA14" s="706">
        <f>COUNTA(AA9)</f>
        <v>0</v>
      </c>
      <c r="AB14" s="706">
        <f>COUNTA(AB9)</f>
        <v>0</v>
      </c>
      <c r="AC14" s="651">
        <f>AC9</f>
        <v>10</v>
      </c>
      <c r="AD14" s="651">
        <f>AD9</f>
        <v>0</v>
      </c>
      <c r="AE14" s="652">
        <f t="shared" ref="AE14" si="3">AD14/AC14</f>
        <v>0</v>
      </c>
      <c r="AF14" s="1078"/>
      <c r="AG14" s="645"/>
      <c r="AH14" s="1129"/>
      <c r="AI14" s="1129"/>
      <c r="AJ14" s="706">
        <f>COUNTA(AJ9)</f>
        <v>0</v>
      </c>
      <c r="AK14" s="706">
        <f>COUNTA(AK9)</f>
        <v>0</v>
      </c>
      <c r="AL14" s="651">
        <f>AL9</f>
        <v>10</v>
      </c>
      <c r="AM14" s="651">
        <f>AM9</f>
        <v>0</v>
      </c>
      <c r="AN14" s="652">
        <f t="shared" ref="AN14" si="4">AM14/AL14</f>
        <v>0</v>
      </c>
      <c r="AO14" s="1078"/>
    </row>
    <row r="15" spans="1:41" s="674" customFormat="1" ht="22.5" customHeight="1">
      <c r="C15" s="675"/>
      <c r="D15" s="675"/>
      <c r="E15" s="676"/>
      <c r="F15" s="676"/>
      <c r="G15" s="676"/>
      <c r="H15" s="676"/>
      <c r="I15" s="676"/>
      <c r="J15" s="676"/>
      <c r="K15" s="676"/>
      <c r="L15" s="676"/>
      <c r="M15" s="676"/>
      <c r="N15" s="677"/>
      <c r="O15" s="677"/>
      <c r="P15" s="678"/>
      <c r="Q15" s="678"/>
      <c r="R15" s="678"/>
      <c r="S15" s="678"/>
      <c r="T15" s="679"/>
      <c r="U15" s="679"/>
      <c r="V15" s="680"/>
      <c r="W15" s="741"/>
      <c r="X15" s="645"/>
      <c r="Y15" s="707"/>
      <c r="Z15" s="671"/>
      <c r="AA15" s="671"/>
      <c r="AB15" s="671"/>
      <c r="AC15" s="672"/>
      <c r="AD15" s="672"/>
      <c r="AE15" s="673"/>
      <c r="AF15" s="757"/>
      <c r="AG15" s="645"/>
      <c r="AH15" s="707"/>
      <c r="AI15" s="671"/>
      <c r="AJ15" s="671"/>
      <c r="AK15" s="671"/>
      <c r="AL15" s="672"/>
      <c r="AM15" s="672"/>
      <c r="AN15" s="673"/>
      <c r="AO15" s="757"/>
    </row>
    <row r="16" spans="1:41" ht="18" customHeight="1">
      <c r="C16" s="609" t="s">
        <v>1403</v>
      </c>
      <c r="D16" s="610"/>
      <c r="E16" s="611"/>
      <c r="F16" s="611"/>
      <c r="G16" s="611"/>
      <c r="H16" s="611"/>
      <c r="I16" s="611"/>
      <c r="J16" s="611"/>
      <c r="K16" s="611"/>
      <c r="L16" s="611"/>
      <c r="M16" s="611"/>
      <c r="N16" s="585"/>
      <c r="O16" s="586"/>
      <c r="P16" s="587"/>
      <c r="Q16" s="587"/>
      <c r="R16" s="587"/>
      <c r="S16" s="587"/>
      <c r="T16" s="588"/>
      <c r="U16" s="587"/>
      <c r="V16" s="589"/>
      <c r="W16" s="751"/>
      <c r="X16" s="688"/>
      <c r="Y16" s="590"/>
      <c r="Z16" s="635"/>
      <c r="AA16" s="635"/>
      <c r="AB16" s="635"/>
      <c r="AC16" s="636"/>
      <c r="AD16" s="635"/>
      <c r="AE16" s="637"/>
      <c r="AF16" s="751"/>
      <c r="AG16" s="688"/>
      <c r="AH16" s="590"/>
      <c r="AI16" s="635"/>
      <c r="AJ16" s="635"/>
      <c r="AK16" s="635"/>
      <c r="AL16" s="636"/>
      <c r="AM16" s="635"/>
      <c r="AN16" s="637"/>
      <c r="AO16" s="751"/>
    </row>
    <row r="17" spans="3:41" ht="44.15" customHeight="1">
      <c r="C17" s="1109" t="s">
        <v>1404</v>
      </c>
      <c r="D17" s="733">
        <v>1.1000000000000001</v>
      </c>
      <c r="E17" s="1088" t="s">
        <v>1405</v>
      </c>
      <c r="F17" s="1088"/>
      <c r="G17" s="1088"/>
      <c r="H17" s="1088"/>
      <c r="I17" s="1088"/>
      <c r="J17" s="1088"/>
      <c r="K17" s="1088"/>
      <c r="L17" s="1088"/>
      <c r="M17" s="1088"/>
      <c r="N17" s="624" t="s">
        <v>759</v>
      </c>
      <c r="O17" s="769" t="s">
        <v>744</v>
      </c>
      <c r="P17" s="591" t="s">
        <v>745</v>
      </c>
      <c r="Q17" s="592"/>
      <c r="R17" s="703"/>
      <c r="S17" s="703"/>
      <c r="T17" s="593">
        <v>10</v>
      </c>
      <c r="U17" s="703"/>
      <c r="V17" s="594">
        <f>U17/T17</f>
        <v>0</v>
      </c>
      <c r="W17" s="742" t="str">
        <f>IF(Q17="X","Please explain why this is not applicable","")</f>
        <v/>
      </c>
      <c r="X17" s="689"/>
      <c r="Y17" s="591" t="s">
        <v>745</v>
      </c>
      <c r="Z17" s="592"/>
      <c r="AA17" s="703"/>
      <c r="AB17" s="703"/>
      <c r="AC17" s="593">
        <v>10</v>
      </c>
      <c r="AD17" s="703"/>
      <c r="AE17" s="594">
        <f>AD17/AC17</f>
        <v>0</v>
      </c>
      <c r="AF17" s="742" t="str">
        <f>IF(Z17="X","Please explain why this is not applicable","")</f>
        <v/>
      </c>
      <c r="AG17" s="689"/>
      <c r="AH17" s="591" t="s">
        <v>745</v>
      </c>
      <c r="AI17" s="592"/>
      <c r="AJ17" s="703"/>
      <c r="AK17" s="703"/>
      <c r="AL17" s="593">
        <v>10</v>
      </c>
      <c r="AM17" s="703"/>
      <c r="AN17" s="594">
        <f>AM17/AL17</f>
        <v>0</v>
      </c>
      <c r="AO17" s="742" t="str">
        <f>IF(AI17="X","Please explain why this is not applicable","")</f>
        <v/>
      </c>
    </row>
    <row r="18" spans="3:41" ht="28" customHeight="1">
      <c r="C18" s="1110"/>
      <c r="D18" s="733">
        <v>1.2</v>
      </c>
      <c r="E18" s="1088" t="s">
        <v>1406</v>
      </c>
      <c r="F18" s="1088"/>
      <c r="G18" s="1088"/>
      <c r="H18" s="1088"/>
      <c r="I18" s="1088"/>
      <c r="J18" s="1088"/>
      <c r="K18" s="1088"/>
      <c r="L18" s="1088"/>
      <c r="M18" s="1088"/>
      <c r="N18" s="1104" t="s">
        <v>758</v>
      </c>
      <c r="O18" s="769" t="s">
        <v>744</v>
      </c>
      <c r="P18" s="591" t="s">
        <v>745</v>
      </c>
      <c r="Q18" s="592"/>
      <c r="R18" s="703"/>
      <c r="S18" s="703"/>
      <c r="T18" s="593">
        <v>10</v>
      </c>
      <c r="U18" s="703"/>
      <c r="V18" s="594">
        <f t="shared" ref="V18:V28" si="5">U18/T18</f>
        <v>0</v>
      </c>
      <c r="W18" s="742" t="str">
        <f t="shared" ref="W18:W49" si="6">IF(Q18="X","Please explain why this is not applicable","")</f>
        <v/>
      </c>
      <c r="X18" s="689"/>
      <c r="Y18" s="591" t="s">
        <v>745</v>
      </c>
      <c r="Z18" s="592"/>
      <c r="AA18" s="703"/>
      <c r="AB18" s="703"/>
      <c r="AC18" s="593">
        <v>10</v>
      </c>
      <c r="AD18" s="703"/>
      <c r="AE18" s="594">
        <f t="shared" ref="AE18:AE28" si="7">AD18/AC18</f>
        <v>0</v>
      </c>
      <c r="AF18" s="742" t="str">
        <f t="shared" ref="AF18:AF28" si="8">IF(Z18="X","Please explain why this is not applicable","")</f>
        <v/>
      </c>
      <c r="AG18" s="689"/>
      <c r="AH18" s="591" t="s">
        <v>745</v>
      </c>
      <c r="AI18" s="592"/>
      <c r="AJ18" s="703"/>
      <c r="AK18" s="703"/>
      <c r="AL18" s="593">
        <v>10</v>
      </c>
      <c r="AM18" s="703"/>
      <c r="AN18" s="594">
        <f t="shared" ref="AN18:AN28" si="9">AM18/AL18</f>
        <v>0</v>
      </c>
      <c r="AO18" s="742" t="str">
        <f t="shared" ref="AO18:AO28" si="10">IF(AI18="X","Please explain why this is not applicable","")</f>
        <v/>
      </c>
    </row>
    <row r="19" spans="3:41" ht="27" customHeight="1">
      <c r="C19" s="1110"/>
      <c r="D19" s="733">
        <v>1.3</v>
      </c>
      <c r="E19" s="1088" t="s">
        <v>1407</v>
      </c>
      <c r="F19" s="1088"/>
      <c r="G19" s="1088"/>
      <c r="H19" s="1088"/>
      <c r="I19" s="1088"/>
      <c r="J19" s="1088"/>
      <c r="K19" s="1088"/>
      <c r="L19" s="1088"/>
      <c r="M19" s="1088"/>
      <c r="N19" s="1105"/>
      <c r="O19" s="769" t="s">
        <v>744</v>
      </c>
      <c r="P19" s="591" t="s">
        <v>745</v>
      </c>
      <c r="Q19" s="592"/>
      <c r="R19" s="703"/>
      <c r="S19" s="703"/>
      <c r="T19" s="593">
        <v>10</v>
      </c>
      <c r="U19" s="703"/>
      <c r="V19" s="594">
        <f t="shared" si="5"/>
        <v>0</v>
      </c>
      <c r="W19" s="742" t="str">
        <f t="shared" si="6"/>
        <v/>
      </c>
      <c r="X19" s="689"/>
      <c r="Y19" s="591" t="s">
        <v>745</v>
      </c>
      <c r="Z19" s="592"/>
      <c r="AA19" s="703"/>
      <c r="AB19" s="703"/>
      <c r="AC19" s="593">
        <v>10</v>
      </c>
      <c r="AD19" s="703"/>
      <c r="AE19" s="594">
        <f t="shared" si="7"/>
        <v>0</v>
      </c>
      <c r="AF19" s="742" t="str">
        <f t="shared" si="8"/>
        <v/>
      </c>
      <c r="AG19" s="689"/>
      <c r="AH19" s="591" t="s">
        <v>745</v>
      </c>
      <c r="AI19" s="592"/>
      <c r="AJ19" s="703"/>
      <c r="AK19" s="703"/>
      <c r="AL19" s="593">
        <v>10</v>
      </c>
      <c r="AM19" s="703"/>
      <c r="AN19" s="594">
        <f t="shared" si="9"/>
        <v>0</v>
      </c>
      <c r="AO19" s="742" t="str">
        <f t="shared" si="10"/>
        <v/>
      </c>
    </row>
    <row r="20" spans="3:41" ht="44.5" customHeight="1">
      <c r="C20" s="1110"/>
      <c r="D20" s="733">
        <v>1.4</v>
      </c>
      <c r="E20" s="1088" t="s">
        <v>1408</v>
      </c>
      <c r="F20" s="1088"/>
      <c r="G20" s="1088"/>
      <c r="H20" s="1088"/>
      <c r="I20" s="1088"/>
      <c r="J20" s="1088"/>
      <c r="K20" s="1088"/>
      <c r="L20" s="1088"/>
      <c r="M20" s="1088"/>
      <c r="N20" s="1105"/>
      <c r="O20" s="769" t="s">
        <v>744</v>
      </c>
      <c r="P20" s="591" t="s">
        <v>745</v>
      </c>
      <c r="Q20" s="592"/>
      <c r="R20" s="703"/>
      <c r="S20" s="703"/>
      <c r="T20" s="593">
        <v>10</v>
      </c>
      <c r="U20" s="703"/>
      <c r="V20" s="594">
        <f t="shared" si="5"/>
        <v>0</v>
      </c>
      <c r="W20" s="742" t="str">
        <f t="shared" si="6"/>
        <v/>
      </c>
      <c r="X20" s="689"/>
      <c r="Y20" s="591" t="s">
        <v>745</v>
      </c>
      <c r="Z20" s="592"/>
      <c r="AA20" s="703"/>
      <c r="AB20" s="703"/>
      <c r="AC20" s="593">
        <v>10</v>
      </c>
      <c r="AD20" s="703"/>
      <c r="AE20" s="594">
        <f t="shared" si="7"/>
        <v>0</v>
      </c>
      <c r="AF20" s="742" t="str">
        <f t="shared" si="8"/>
        <v/>
      </c>
      <c r="AG20" s="689"/>
      <c r="AH20" s="591" t="s">
        <v>745</v>
      </c>
      <c r="AI20" s="592"/>
      <c r="AJ20" s="703"/>
      <c r="AK20" s="703"/>
      <c r="AL20" s="593">
        <v>10</v>
      </c>
      <c r="AM20" s="703"/>
      <c r="AN20" s="594">
        <f t="shared" si="9"/>
        <v>0</v>
      </c>
      <c r="AO20" s="742" t="str">
        <f t="shared" si="10"/>
        <v/>
      </c>
    </row>
    <row r="21" spans="3:41" ht="31" customHeight="1">
      <c r="C21" s="1110"/>
      <c r="D21" s="733">
        <v>1.5</v>
      </c>
      <c r="E21" s="1088" t="s">
        <v>1409</v>
      </c>
      <c r="F21" s="1088"/>
      <c r="G21" s="1088"/>
      <c r="H21" s="1088"/>
      <c r="I21" s="1088"/>
      <c r="J21" s="1088"/>
      <c r="K21" s="1088"/>
      <c r="L21" s="1088"/>
      <c r="M21" s="1088"/>
      <c r="N21" s="1106"/>
      <c r="O21" s="613" t="s">
        <v>744</v>
      </c>
      <c r="P21" s="591" t="s">
        <v>745</v>
      </c>
      <c r="Q21" s="592"/>
      <c r="R21" s="703"/>
      <c r="S21" s="703"/>
      <c r="T21" s="593">
        <v>10</v>
      </c>
      <c r="U21" s="703"/>
      <c r="V21" s="594">
        <f t="shared" si="5"/>
        <v>0</v>
      </c>
      <c r="W21" s="742" t="str">
        <f t="shared" si="6"/>
        <v/>
      </c>
      <c r="X21" s="689"/>
      <c r="Y21" s="591" t="s">
        <v>745</v>
      </c>
      <c r="Z21" s="592"/>
      <c r="AA21" s="703"/>
      <c r="AB21" s="703"/>
      <c r="AC21" s="593">
        <v>10</v>
      </c>
      <c r="AD21" s="703"/>
      <c r="AE21" s="594">
        <f t="shared" si="7"/>
        <v>0</v>
      </c>
      <c r="AF21" s="742" t="str">
        <f t="shared" si="8"/>
        <v/>
      </c>
      <c r="AG21" s="689"/>
      <c r="AH21" s="591" t="s">
        <v>745</v>
      </c>
      <c r="AI21" s="592"/>
      <c r="AJ21" s="703"/>
      <c r="AK21" s="703"/>
      <c r="AL21" s="593">
        <v>10</v>
      </c>
      <c r="AM21" s="703"/>
      <c r="AN21" s="594">
        <f t="shared" si="9"/>
        <v>0</v>
      </c>
      <c r="AO21" s="742" t="str">
        <f t="shared" si="10"/>
        <v/>
      </c>
    </row>
    <row r="22" spans="3:41" ht="45" customHeight="1">
      <c r="C22" s="1109" t="s">
        <v>1410</v>
      </c>
      <c r="D22" s="733">
        <v>1.6</v>
      </c>
      <c r="E22" s="1117" t="s">
        <v>1411</v>
      </c>
      <c r="F22" s="1117"/>
      <c r="G22" s="1117"/>
      <c r="H22" s="1117"/>
      <c r="I22" s="1117"/>
      <c r="J22" s="1117"/>
      <c r="K22" s="1117"/>
      <c r="L22" s="1117"/>
      <c r="M22" s="1117"/>
      <c r="N22" s="624" t="s">
        <v>1377</v>
      </c>
      <c r="O22" s="595" t="s">
        <v>744</v>
      </c>
      <c r="P22" s="591" t="s">
        <v>745</v>
      </c>
      <c r="Q22" s="592"/>
      <c r="R22" s="703"/>
      <c r="S22" s="703"/>
      <c r="T22" s="593">
        <v>10</v>
      </c>
      <c r="U22" s="703"/>
      <c r="V22" s="594">
        <f t="shared" si="5"/>
        <v>0</v>
      </c>
      <c r="W22" s="742" t="str">
        <f t="shared" si="6"/>
        <v/>
      </c>
      <c r="X22" s="689"/>
      <c r="Y22" s="591" t="s">
        <v>745</v>
      </c>
      <c r="Z22" s="592"/>
      <c r="AA22" s="703"/>
      <c r="AB22" s="703"/>
      <c r="AC22" s="593">
        <v>10</v>
      </c>
      <c r="AD22" s="703"/>
      <c r="AE22" s="594">
        <f t="shared" si="7"/>
        <v>0</v>
      </c>
      <c r="AF22" s="742" t="str">
        <f t="shared" si="8"/>
        <v/>
      </c>
      <c r="AG22" s="689"/>
      <c r="AH22" s="591" t="s">
        <v>745</v>
      </c>
      <c r="AI22" s="592"/>
      <c r="AJ22" s="703"/>
      <c r="AK22" s="703"/>
      <c r="AL22" s="593">
        <v>10</v>
      </c>
      <c r="AM22" s="703"/>
      <c r="AN22" s="594">
        <f t="shared" si="9"/>
        <v>0</v>
      </c>
      <c r="AO22" s="742" t="str">
        <f t="shared" si="10"/>
        <v/>
      </c>
    </row>
    <row r="23" spans="3:41" ht="30" customHeight="1">
      <c r="C23" s="1110"/>
      <c r="D23" s="733">
        <v>1.7</v>
      </c>
      <c r="E23" s="1117" t="s">
        <v>1412</v>
      </c>
      <c r="F23" s="1117"/>
      <c r="G23" s="1117"/>
      <c r="H23" s="1117"/>
      <c r="I23" s="1117"/>
      <c r="J23" s="1117"/>
      <c r="K23" s="1117"/>
      <c r="L23" s="1117"/>
      <c r="M23" s="1117"/>
      <c r="N23" s="596"/>
      <c r="O23" s="597"/>
      <c r="P23" s="591" t="s">
        <v>745</v>
      </c>
      <c r="Q23" s="598"/>
      <c r="R23" s="703"/>
      <c r="S23" s="703"/>
      <c r="T23" s="593">
        <v>10</v>
      </c>
      <c r="U23" s="703"/>
      <c r="V23" s="594">
        <f t="shared" si="5"/>
        <v>0</v>
      </c>
      <c r="W23" s="742" t="str">
        <f t="shared" si="6"/>
        <v/>
      </c>
      <c r="X23" s="689"/>
      <c r="Y23" s="591" t="s">
        <v>745</v>
      </c>
      <c r="Z23" s="598"/>
      <c r="AA23" s="703"/>
      <c r="AB23" s="703"/>
      <c r="AC23" s="593">
        <v>10</v>
      </c>
      <c r="AD23" s="703"/>
      <c r="AE23" s="594">
        <f t="shared" si="7"/>
        <v>0</v>
      </c>
      <c r="AF23" s="742" t="str">
        <f t="shared" si="8"/>
        <v/>
      </c>
      <c r="AG23" s="689"/>
      <c r="AH23" s="591" t="s">
        <v>745</v>
      </c>
      <c r="AI23" s="598"/>
      <c r="AJ23" s="703"/>
      <c r="AK23" s="703"/>
      <c r="AL23" s="593">
        <v>10</v>
      </c>
      <c r="AM23" s="703"/>
      <c r="AN23" s="594">
        <f t="shared" si="9"/>
        <v>0</v>
      </c>
      <c r="AO23" s="742" t="str">
        <f t="shared" si="10"/>
        <v/>
      </c>
    </row>
    <row r="24" spans="3:41" ht="43.5" customHeight="1">
      <c r="C24" s="1110"/>
      <c r="D24" s="733">
        <v>1.8</v>
      </c>
      <c r="E24" s="1117" t="s">
        <v>1413</v>
      </c>
      <c r="F24" s="1117"/>
      <c r="G24" s="1117"/>
      <c r="H24" s="1117"/>
      <c r="I24" s="1117"/>
      <c r="J24" s="1117"/>
      <c r="K24" s="1117"/>
      <c r="L24" s="1117"/>
      <c r="M24" s="1117"/>
      <c r="N24" s="599"/>
      <c r="O24" s="595" t="s">
        <v>744</v>
      </c>
      <c r="P24" s="591" t="s">
        <v>745</v>
      </c>
      <c r="Q24" s="592"/>
      <c r="R24" s="703"/>
      <c r="S24" s="703"/>
      <c r="T24" s="593">
        <v>10</v>
      </c>
      <c r="U24" s="703"/>
      <c r="V24" s="594">
        <f t="shared" si="5"/>
        <v>0</v>
      </c>
      <c r="W24" s="742" t="str">
        <f t="shared" si="6"/>
        <v/>
      </c>
      <c r="X24" s="689"/>
      <c r="Y24" s="591" t="s">
        <v>745</v>
      </c>
      <c r="Z24" s="592"/>
      <c r="AA24" s="703"/>
      <c r="AB24" s="703"/>
      <c r="AC24" s="593">
        <v>10</v>
      </c>
      <c r="AD24" s="703"/>
      <c r="AE24" s="594">
        <f t="shared" si="7"/>
        <v>0</v>
      </c>
      <c r="AF24" s="742" t="str">
        <f t="shared" si="8"/>
        <v/>
      </c>
      <c r="AG24" s="689"/>
      <c r="AH24" s="591" t="s">
        <v>745</v>
      </c>
      <c r="AI24" s="592"/>
      <c r="AJ24" s="703"/>
      <c r="AK24" s="703"/>
      <c r="AL24" s="593">
        <v>10</v>
      </c>
      <c r="AM24" s="703"/>
      <c r="AN24" s="594">
        <f t="shared" si="9"/>
        <v>0</v>
      </c>
      <c r="AO24" s="742" t="str">
        <f t="shared" si="10"/>
        <v/>
      </c>
    </row>
    <row r="25" spans="3:41" ht="38.15" customHeight="1">
      <c r="C25" s="1110"/>
      <c r="D25" s="733">
        <v>1.9</v>
      </c>
      <c r="E25" s="1117" t="s">
        <v>1414</v>
      </c>
      <c r="F25" s="1117"/>
      <c r="G25" s="1117"/>
      <c r="H25" s="1117"/>
      <c r="I25" s="1117"/>
      <c r="J25" s="1117"/>
      <c r="K25" s="1117"/>
      <c r="L25" s="1117"/>
      <c r="M25" s="1117"/>
      <c r="N25" s="599"/>
      <c r="O25" s="595" t="s">
        <v>744</v>
      </c>
      <c r="P25" s="591" t="s">
        <v>745</v>
      </c>
      <c r="Q25" s="592"/>
      <c r="R25" s="703"/>
      <c r="S25" s="703"/>
      <c r="T25" s="593">
        <v>10</v>
      </c>
      <c r="U25" s="703"/>
      <c r="V25" s="594">
        <f t="shared" si="5"/>
        <v>0</v>
      </c>
      <c r="W25" s="742" t="str">
        <f t="shared" si="6"/>
        <v/>
      </c>
      <c r="X25" s="689"/>
      <c r="Y25" s="591" t="s">
        <v>745</v>
      </c>
      <c r="Z25" s="592"/>
      <c r="AA25" s="703"/>
      <c r="AB25" s="703"/>
      <c r="AC25" s="593">
        <v>10</v>
      </c>
      <c r="AD25" s="703"/>
      <c r="AE25" s="594">
        <f t="shared" si="7"/>
        <v>0</v>
      </c>
      <c r="AF25" s="742" t="str">
        <f t="shared" si="8"/>
        <v/>
      </c>
      <c r="AG25" s="689"/>
      <c r="AH25" s="591" t="s">
        <v>745</v>
      </c>
      <c r="AI25" s="592"/>
      <c r="AJ25" s="703"/>
      <c r="AK25" s="703"/>
      <c r="AL25" s="593">
        <v>10</v>
      </c>
      <c r="AM25" s="703"/>
      <c r="AN25" s="594">
        <f t="shared" si="9"/>
        <v>0</v>
      </c>
      <c r="AO25" s="742" t="str">
        <f t="shared" si="10"/>
        <v/>
      </c>
    </row>
    <row r="26" spans="3:41" ht="43" customHeight="1">
      <c r="C26" s="1118" t="s">
        <v>1415</v>
      </c>
      <c r="D26" s="735">
        <v>1.1000000000000001</v>
      </c>
      <c r="E26" s="1117" t="s">
        <v>1416</v>
      </c>
      <c r="F26" s="1117"/>
      <c r="G26" s="1117"/>
      <c r="H26" s="1117"/>
      <c r="I26" s="1117"/>
      <c r="J26" s="1117"/>
      <c r="K26" s="1117"/>
      <c r="L26" s="1117"/>
      <c r="M26" s="1117"/>
      <c r="N26" s="624" t="s">
        <v>759</v>
      </c>
      <c r="O26" s="595" t="s">
        <v>744</v>
      </c>
      <c r="P26" s="591" t="s">
        <v>745</v>
      </c>
      <c r="Q26" s="592"/>
      <c r="R26" s="703"/>
      <c r="S26" s="703"/>
      <c r="T26" s="593">
        <v>10</v>
      </c>
      <c r="U26" s="703"/>
      <c r="V26" s="594">
        <f t="shared" si="5"/>
        <v>0</v>
      </c>
      <c r="W26" s="742" t="str">
        <f t="shared" si="6"/>
        <v/>
      </c>
      <c r="X26" s="689"/>
      <c r="Y26" s="591" t="s">
        <v>745</v>
      </c>
      <c r="Z26" s="592"/>
      <c r="AA26" s="703"/>
      <c r="AB26" s="703"/>
      <c r="AC26" s="593">
        <v>10</v>
      </c>
      <c r="AD26" s="703"/>
      <c r="AE26" s="594">
        <f t="shared" si="7"/>
        <v>0</v>
      </c>
      <c r="AF26" s="742" t="str">
        <f t="shared" si="8"/>
        <v/>
      </c>
      <c r="AG26" s="689"/>
      <c r="AH26" s="591" t="s">
        <v>745</v>
      </c>
      <c r="AI26" s="592"/>
      <c r="AJ26" s="703"/>
      <c r="AK26" s="703"/>
      <c r="AL26" s="593">
        <v>10</v>
      </c>
      <c r="AM26" s="703"/>
      <c r="AN26" s="594">
        <f t="shared" si="9"/>
        <v>0</v>
      </c>
      <c r="AO26" s="742" t="str">
        <f t="shared" si="10"/>
        <v/>
      </c>
    </row>
    <row r="27" spans="3:41" ht="42" customHeight="1">
      <c r="C27" s="1119"/>
      <c r="D27" s="735">
        <v>1.1100000000000001</v>
      </c>
      <c r="E27" s="1117" t="s">
        <v>1417</v>
      </c>
      <c r="F27" s="1117"/>
      <c r="G27" s="1117"/>
      <c r="H27" s="1117"/>
      <c r="I27" s="1117"/>
      <c r="J27" s="1117"/>
      <c r="K27" s="1117"/>
      <c r="L27" s="1117"/>
      <c r="M27" s="1117"/>
      <c r="N27" s="596"/>
      <c r="O27" s="597"/>
      <c r="P27" s="591" t="s">
        <v>745</v>
      </c>
      <c r="Q27" s="598"/>
      <c r="R27" s="703"/>
      <c r="S27" s="703"/>
      <c r="T27" s="593">
        <v>10</v>
      </c>
      <c r="U27" s="703"/>
      <c r="V27" s="594">
        <f t="shared" ref="V27" si="11">U27/T27</f>
        <v>0</v>
      </c>
      <c r="W27" s="742" t="str">
        <f t="shared" ref="W27" si="12">IF(Q27="X","Please explain why this is not applicable","")</f>
        <v/>
      </c>
      <c r="X27" s="689"/>
      <c r="Y27" s="591" t="s">
        <v>745</v>
      </c>
      <c r="Z27" s="598"/>
      <c r="AA27" s="703"/>
      <c r="AB27" s="703"/>
      <c r="AC27" s="593">
        <v>10</v>
      </c>
      <c r="AD27" s="703"/>
      <c r="AE27" s="594">
        <f t="shared" si="7"/>
        <v>0</v>
      </c>
      <c r="AF27" s="742" t="str">
        <f t="shared" si="8"/>
        <v/>
      </c>
      <c r="AG27" s="689"/>
      <c r="AH27" s="591" t="s">
        <v>745</v>
      </c>
      <c r="AI27" s="598"/>
      <c r="AJ27" s="703"/>
      <c r="AK27" s="703"/>
      <c r="AL27" s="593">
        <v>10</v>
      </c>
      <c r="AM27" s="703"/>
      <c r="AN27" s="594">
        <f t="shared" si="9"/>
        <v>0</v>
      </c>
      <c r="AO27" s="742" t="str">
        <f t="shared" si="10"/>
        <v/>
      </c>
    </row>
    <row r="28" spans="3:41" ht="48.65" customHeight="1">
      <c r="C28" s="620" t="s">
        <v>1418</v>
      </c>
      <c r="D28" s="735">
        <v>1.1200000000000001</v>
      </c>
      <c r="E28" s="1088" t="s">
        <v>1419</v>
      </c>
      <c r="F28" s="1088"/>
      <c r="G28" s="1088"/>
      <c r="H28" s="1088"/>
      <c r="I28" s="1088"/>
      <c r="J28" s="1088"/>
      <c r="K28" s="1088"/>
      <c r="L28" s="1088"/>
      <c r="M28" s="1088"/>
      <c r="N28" s="596"/>
      <c r="O28" s="597"/>
      <c r="P28" s="591" t="s">
        <v>745</v>
      </c>
      <c r="Q28" s="598"/>
      <c r="R28" s="703"/>
      <c r="S28" s="703"/>
      <c r="T28" s="593">
        <v>10</v>
      </c>
      <c r="U28" s="703"/>
      <c r="V28" s="594">
        <f t="shared" si="5"/>
        <v>0</v>
      </c>
      <c r="W28" s="742" t="str">
        <f t="shared" si="6"/>
        <v/>
      </c>
      <c r="X28" s="689"/>
      <c r="Y28" s="591" t="s">
        <v>745</v>
      </c>
      <c r="Z28" s="598"/>
      <c r="AA28" s="703"/>
      <c r="AB28" s="703"/>
      <c r="AC28" s="593">
        <v>10</v>
      </c>
      <c r="AD28" s="703"/>
      <c r="AE28" s="594">
        <f t="shared" si="7"/>
        <v>0</v>
      </c>
      <c r="AF28" s="742" t="str">
        <f t="shared" si="8"/>
        <v/>
      </c>
      <c r="AG28" s="689"/>
      <c r="AH28" s="591" t="s">
        <v>745</v>
      </c>
      <c r="AI28" s="598"/>
      <c r="AJ28" s="703"/>
      <c r="AK28" s="703"/>
      <c r="AL28" s="593">
        <v>10</v>
      </c>
      <c r="AM28" s="703"/>
      <c r="AN28" s="594">
        <f t="shared" si="9"/>
        <v>0</v>
      </c>
      <c r="AO28" s="742" t="str">
        <f t="shared" si="10"/>
        <v/>
      </c>
    </row>
    <row r="29" spans="3:41" ht="9" customHeight="1">
      <c r="C29" s="681"/>
      <c r="D29" s="658"/>
      <c r="E29" s="658"/>
      <c r="F29" s="658"/>
      <c r="G29" s="658"/>
      <c r="H29" s="658"/>
      <c r="I29" s="658"/>
      <c r="J29" s="658"/>
      <c r="K29" s="658"/>
      <c r="L29" s="658"/>
      <c r="M29" s="658"/>
      <c r="N29" s="655"/>
      <c r="O29" s="655"/>
      <c r="P29" s="655"/>
      <c r="Q29" s="655"/>
      <c r="R29" s="655"/>
      <c r="S29" s="655"/>
      <c r="T29" s="655"/>
      <c r="U29" s="655"/>
      <c r="V29" s="655"/>
      <c r="W29" s="743"/>
      <c r="X29" s="647"/>
      <c r="Y29" s="656"/>
      <c r="Z29" s="656"/>
      <c r="AA29" s="656"/>
      <c r="AB29" s="656"/>
      <c r="AC29" s="656"/>
      <c r="AD29" s="656"/>
      <c r="AE29" s="656"/>
      <c r="AF29" s="756"/>
      <c r="AG29" s="647"/>
      <c r="AH29" s="656"/>
      <c r="AI29" s="656"/>
      <c r="AJ29" s="656"/>
      <c r="AK29" s="656"/>
      <c r="AL29" s="656"/>
      <c r="AM29" s="656"/>
      <c r="AN29" s="656"/>
      <c r="AO29" s="756"/>
    </row>
    <row r="30" spans="3:41" ht="21.65" customHeight="1">
      <c r="C30" s="675"/>
      <c r="D30" s="675"/>
      <c r="E30" s="711"/>
      <c r="F30" s="711"/>
      <c r="G30" s="711"/>
      <c r="H30" s="711"/>
      <c r="I30" s="711"/>
      <c r="J30" s="711"/>
      <c r="K30" s="711"/>
      <c r="L30" s="711"/>
      <c r="M30" s="711"/>
      <c r="N30" s="1146" t="s">
        <v>1420</v>
      </c>
      <c r="O30" s="1148"/>
      <c r="P30" s="1133" t="s">
        <v>1435</v>
      </c>
      <c r="Q30" s="1133" t="s">
        <v>1436</v>
      </c>
      <c r="R30" s="773" t="s">
        <v>1437</v>
      </c>
      <c r="S30" s="773" t="s">
        <v>749</v>
      </c>
      <c r="T30" s="623" t="s">
        <v>750</v>
      </c>
      <c r="U30" s="623" t="s">
        <v>751</v>
      </c>
      <c r="V30" s="584" t="s">
        <v>742</v>
      </c>
      <c r="W30" s="1079"/>
      <c r="X30" s="689"/>
      <c r="Y30" s="1130" t="s">
        <v>746</v>
      </c>
      <c r="Z30" s="1132" t="s">
        <v>747</v>
      </c>
      <c r="AA30" s="773" t="s">
        <v>748</v>
      </c>
      <c r="AB30" s="773" t="s">
        <v>749</v>
      </c>
      <c r="AC30" s="646" t="s">
        <v>750</v>
      </c>
      <c r="AD30" s="646" t="s">
        <v>751</v>
      </c>
      <c r="AE30" s="653" t="s">
        <v>742</v>
      </c>
      <c r="AF30" s="1108"/>
      <c r="AG30" s="689"/>
      <c r="AH30" s="1130" t="s">
        <v>746</v>
      </c>
      <c r="AI30" s="1132" t="s">
        <v>747</v>
      </c>
      <c r="AJ30" s="773" t="s">
        <v>748</v>
      </c>
      <c r="AK30" s="773" t="s">
        <v>749</v>
      </c>
      <c r="AL30" s="646" t="s">
        <v>750</v>
      </c>
      <c r="AM30" s="646" t="s">
        <v>751</v>
      </c>
      <c r="AN30" s="653" t="s">
        <v>742</v>
      </c>
      <c r="AO30" s="1108"/>
    </row>
    <row r="31" spans="3:41" ht="21.65" customHeight="1">
      <c r="C31" s="675"/>
      <c r="D31" s="675"/>
      <c r="E31" s="676"/>
      <c r="F31" s="676"/>
      <c r="G31" s="676"/>
      <c r="H31" s="676"/>
      <c r="I31" s="676"/>
      <c r="J31" s="676"/>
      <c r="K31" s="676"/>
      <c r="L31" s="676"/>
      <c r="M31" s="676"/>
      <c r="N31" s="1146"/>
      <c r="O31" s="1148"/>
      <c r="P31" s="1133"/>
      <c r="Q31" s="1133"/>
      <c r="R31" s="771">
        <f>COUNTA(R17:R28)</f>
        <v>0</v>
      </c>
      <c r="S31" s="771">
        <f>COUNTA(S17:S28)</f>
        <v>0</v>
      </c>
      <c r="T31" s="651">
        <f>SUM(T17:T28)</f>
        <v>120</v>
      </c>
      <c r="U31" s="651">
        <f>SUM(U17:U28)</f>
        <v>0</v>
      </c>
      <c r="V31" s="652">
        <f>U31/T31</f>
        <v>0</v>
      </c>
      <c r="W31" s="1079"/>
      <c r="X31" s="689"/>
      <c r="Y31" s="1131"/>
      <c r="Z31" s="1133"/>
      <c r="AA31" s="771">
        <f>COUNTA(AA17:AA28)</f>
        <v>0</v>
      </c>
      <c r="AB31" s="771">
        <f>COUNTA(AB17:AB28)</f>
        <v>0</v>
      </c>
      <c r="AC31" s="651">
        <f>SUM(AC17:AC28)</f>
        <v>120</v>
      </c>
      <c r="AD31" s="651">
        <f>SUM(AD17:AD28)</f>
        <v>0</v>
      </c>
      <c r="AE31" s="652">
        <f>AD31/AC31</f>
        <v>0</v>
      </c>
      <c r="AF31" s="1108"/>
      <c r="AG31" s="689"/>
      <c r="AH31" s="1131"/>
      <c r="AI31" s="1133"/>
      <c r="AJ31" s="771">
        <f>COUNTA(AJ17:AJ28)</f>
        <v>0</v>
      </c>
      <c r="AK31" s="771">
        <f>COUNTA(AK17:AK28)</f>
        <v>0</v>
      </c>
      <c r="AL31" s="651">
        <f>SUM(AL17:AL28)</f>
        <v>120</v>
      </c>
      <c r="AM31" s="651">
        <f>SUM(AM17:AM28)</f>
        <v>0</v>
      </c>
      <c r="AN31" s="652">
        <f>AM31/AL31</f>
        <v>0</v>
      </c>
      <c r="AO31" s="1108"/>
    </row>
    <row r="32" spans="3:41" ht="21.65" customHeight="1">
      <c r="C32" s="675"/>
      <c r="D32" s="675"/>
      <c r="E32" s="676"/>
      <c r="F32" s="676"/>
      <c r="G32" s="676"/>
      <c r="H32" s="676"/>
      <c r="I32" s="676"/>
      <c r="J32" s="676"/>
      <c r="K32" s="676"/>
      <c r="L32" s="676"/>
      <c r="M32" s="676"/>
      <c r="N32" s="1146"/>
      <c r="O32" s="1148"/>
      <c r="P32" s="1129">
        <f>COUNTA(P17:P28)</f>
        <v>12</v>
      </c>
      <c r="Q32" s="1129">
        <f t="shared" ref="Q32" si="13">COUNTA(Q17:Q28)</f>
        <v>0</v>
      </c>
      <c r="R32" s="773" t="s">
        <v>1434</v>
      </c>
      <c r="S32" s="773" t="s">
        <v>754</v>
      </c>
      <c r="T32" s="621" t="s">
        <v>755</v>
      </c>
      <c r="U32" s="621" t="s">
        <v>756</v>
      </c>
      <c r="V32" s="584" t="s">
        <v>742</v>
      </c>
      <c r="W32" s="1079"/>
      <c r="X32" s="690"/>
      <c r="Y32" s="1134">
        <f>COUNTA(Y17:Y28)</f>
        <v>12</v>
      </c>
      <c r="Z32" s="1129">
        <f t="shared" ref="Z32" si="14">COUNTA(Z17:Z28)</f>
        <v>0</v>
      </c>
      <c r="AA32" s="773" t="s">
        <v>753</v>
      </c>
      <c r="AB32" s="773" t="s">
        <v>754</v>
      </c>
      <c r="AC32" s="621" t="s">
        <v>755</v>
      </c>
      <c r="AD32" s="621" t="s">
        <v>756</v>
      </c>
      <c r="AE32" s="584" t="s">
        <v>742</v>
      </c>
      <c r="AF32" s="1108"/>
      <c r="AG32" s="690"/>
      <c r="AH32" s="1134">
        <f>COUNTA(AH17:AH28)</f>
        <v>12</v>
      </c>
      <c r="AI32" s="1129">
        <f t="shared" ref="AI32" si="15">COUNTA(AI17:AI28)</f>
        <v>0</v>
      </c>
      <c r="AJ32" s="773" t="s">
        <v>753</v>
      </c>
      <c r="AK32" s="773" t="s">
        <v>754</v>
      </c>
      <c r="AL32" s="621" t="s">
        <v>755</v>
      </c>
      <c r="AM32" s="621" t="s">
        <v>756</v>
      </c>
      <c r="AN32" s="584" t="s">
        <v>742</v>
      </c>
      <c r="AO32" s="1108"/>
    </row>
    <row r="33" spans="3:41" ht="21.65" customHeight="1">
      <c r="C33" s="675"/>
      <c r="D33" s="675"/>
      <c r="E33" s="676"/>
      <c r="F33" s="676"/>
      <c r="G33" s="676"/>
      <c r="H33" s="676"/>
      <c r="I33" s="676"/>
      <c r="J33" s="676"/>
      <c r="K33" s="676"/>
      <c r="L33" s="676"/>
      <c r="M33" s="676"/>
      <c r="N33" s="1146"/>
      <c r="O33" s="1148"/>
      <c r="P33" s="1129"/>
      <c r="Q33" s="1129"/>
      <c r="R33" s="771">
        <f>COUNTA(R17:R22,R24:R26)</f>
        <v>0</v>
      </c>
      <c r="S33" s="771">
        <f>COUNTA(S17:S22,S24:S26)</f>
        <v>0</v>
      </c>
      <c r="T33" s="651">
        <f>SUM(T17:T22,T24,T25,T26)</f>
        <v>90</v>
      </c>
      <c r="U33" s="651">
        <f>SUM(U17:U22,U24,U25,U26)</f>
        <v>0</v>
      </c>
      <c r="V33" s="652">
        <f t="shared" ref="V33" si="16">U33/T33</f>
        <v>0</v>
      </c>
      <c r="W33" s="1079"/>
      <c r="X33" s="690"/>
      <c r="Y33" s="1134"/>
      <c r="Z33" s="1129"/>
      <c r="AA33" s="771">
        <f>COUNTA(AA17:AA22,AA24:AA26)</f>
        <v>0</v>
      </c>
      <c r="AB33" s="771">
        <f>COUNTA(AB17:AB22,AB24:AB26)</f>
        <v>0</v>
      </c>
      <c r="AC33" s="651">
        <f>SUM(AC17:AC22,AC24,AC25,AC26)</f>
        <v>90</v>
      </c>
      <c r="AD33" s="651">
        <f>SUM(AD17:AD22,AD24,AD25,AD26)</f>
        <v>0</v>
      </c>
      <c r="AE33" s="652">
        <f t="shared" ref="AE33" si="17">AD33/AC33</f>
        <v>0</v>
      </c>
      <c r="AF33" s="1078"/>
      <c r="AG33" s="690"/>
      <c r="AH33" s="1134"/>
      <c r="AI33" s="1129"/>
      <c r="AJ33" s="771">
        <f>COUNTA(AJ17:AJ22,AJ24:AJ26)</f>
        <v>0</v>
      </c>
      <c r="AK33" s="771">
        <f>COUNTA(AK17:AK22,AK24:AK26)</f>
        <v>0</v>
      </c>
      <c r="AL33" s="651">
        <f>SUM(AL17:AL22,AL24,AL25,AL26)</f>
        <v>90</v>
      </c>
      <c r="AM33" s="651">
        <f>SUM(AM17:AM22,AM24,AM25,AM26)</f>
        <v>0</v>
      </c>
      <c r="AN33" s="652">
        <f t="shared" ref="AN33" si="18">AM33/AL33</f>
        <v>0</v>
      </c>
      <c r="AO33" s="1078"/>
    </row>
    <row r="34" spans="3:41" ht="18" customHeight="1">
      <c r="C34" s="571"/>
      <c r="D34" s="571"/>
      <c r="N34" s="575"/>
      <c r="O34" s="575"/>
      <c r="T34" s="575"/>
      <c r="U34" s="575"/>
      <c r="V34" s="575"/>
      <c r="X34" s="690"/>
      <c r="Y34" s="575"/>
      <c r="Z34" s="575"/>
      <c r="AC34" s="628"/>
      <c r="AD34" s="628"/>
      <c r="AE34" s="628"/>
      <c r="AG34" s="690"/>
      <c r="AH34" s="575"/>
      <c r="AI34" s="575"/>
      <c r="AL34" s="628"/>
      <c r="AM34" s="628"/>
      <c r="AN34" s="628"/>
    </row>
    <row r="35" spans="3:41" ht="18" customHeight="1">
      <c r="C35" s="571"/>
      <c r="D35" s="571"/>
      <c r="N35" s="575"/>
      <c r="O35" s="575"/>
      <c r="P35" s="1120" t="s">
        <v>1431</v>
      </c>
      <c r="Q35" s="1121"/>
      <c r="R35" s="1121"/>
      <c r="S35" s="1121"/>
      <c r="T35" s="1121"/>
      <c r="U35" s="1121"/>
      <c r="V35" s="1121"/>
      <c r="W35" s="1122"/>
      <c r="X35" s="686"/>
      <c r="Y35" s="1123" t="s">
        <v>1518</v>
      </c>
      <c r="Z35" s="1124"/>
      <c r="AA35" s="1124"/>
      <c r="AB35" s="1124"/>
      <c r="AC35" s="1124"/>
      <c r="AD35" s="1124"/>
      <c r="AE35" s="1124"/>
      <c r="AF35" s="1125"/>
      <c r="AG35" s="686"/>
      <c r="AH35" s="1158" t="s">
        <v>1519</v>
      </c>
      <c r="AI35" s="1159"/>
      <c r="AJ35" s="1159"/>
      <c r="AK35" s="1159"/>
      <c r="AL35" s="1159"/>
      <c r="AM35" s="1159"/>
      <c r="AN35" s="1159"/>
      <c r="AO35" s="1160"/>
    </row>
    <row r="36" spans="3:41" ht="37" customHeight="1">
      <c r="C36" s="1098" t="s">
        <v>53</v>
      </c>
      <c r="D36" s="1099"/>
      <c r="E36" s="1099"/>
      <c r="F36" s="1099"/>
      <c r="G36" s="1099"/>
      <c r="H36" s="1099"/>
      <c r="I36" s="1099"/>
      <c r="J36" s="1099"/>
      <c r="K36" s="1099"/>
      <c r="L36" s="1099"/>
      <c r="M36" s="1100"/>
      <c r="N36" s="1080" t="s">
        <v>1421</v>
      </c>
      <c r="O36" s="1082" t="s">
        <v>1422</v>
      </c>
      <c r="P36" s="1076" t="s">
        <v>1432</v>
      </c>
      <c r="Q36" s="1076"/>
      <c r="R36" s="1076" t="s">
        <v>1433</v>
      </c>
      <c r="S36" s="1076"/>
      <c r="T36" s="1076" t="s">
        <v>48</v>
      </c>
      <c r="U36" s="1076" t="s">
        <v>50</v>
      </c>
      <c r="V36" s="1076" t="s">
        <v>1393</v>
      </c>
      <c r="W36" s="1108" t="s">
        <v>1439</v>
      </c>
      <c r="X36" s="687"/>
      <c r="Y36" s="1126" t="s">
        <v>1401</v>
      </c>
      <c r="Z36" s="1126"/>
      <c r="AA36" s="1126" t="s">
        <v>1400</v>
      </c>
      <c r="AB36" s="1126"/>
      <c r="AC36" s="1126" t="s">
        <v>48</v>
      </c>
      <c r="AD36" s="1126" t="s">
        <v>50</v>
      </c>
      <c r="AE36" s="1128" t="s">
        <v>1399</v>
      </c>
      <c r="AF36" s="1108" t="s">
        <v>1394</v>
      </c>
      <c r="AG36" s="687"/>
      <c r="AH36" s="1161" t="s">
        <v>1398</v>
      </c>
      <c r="AI36" s="1161"/>
      <c r="AJ36" s="1161" t="s">
        <v>1397</v>
      </c>
      <c r="AK36" s="1161"/>
      <c r="AL36" s="1161" t="s">
        <v>48</v>
      </c>
      <c r="AM36" s="1161" t="s">
        <v>50</v>
      </c>
      <c r="AN36" s="1163" t="s">
        <v>1396</v>
      </c>
      <c r="AO36" s="1108" t="s">
        <v>1394</v>
      </c>
    </row>
    <row r="37" spans="3:41" ht="18" customHeight="1">
      <c r="C37" s="1101"/>
      <c r="D37" s="1102"/>
      <c r="E37" s="1102"/>
      <c r="F37" s="1102"/>
      <c r="G37" s="1102"/>
      <c r="H37" s="1102"/>
      <c r="I37" s="1102"/>
      <c r="J37" s="1102"/>
      <c r="K37" s="1102"/>
      <c r="L37" s="1102"/>
      <c r="M37" s="1103"/>
      <c r="N37" s="1081"/>
      <c r="O37" s="1083"/>
      <c r="P37" s="962" t="s">
        <v>1608</v>
      </c>
      <c r="Q37" s="962" t="s">
        <v>1609</v>
      </c>
      <c r="R37" s="962" t="s">
        <v>1610</v>
      </c>
      <c r="S37" s="962" t="s">
        <v>1611</v>
      </c>
      <c r="T37" s="1077"/>
      <c r="U37" s="1077"/>
      <c r="V37" s="1077"/>
      <c r="W37" s="1078"/>
      <c r="X37" s="687"/>
      <c r="Y37" s="964" t="s">
        <v>1612</v>
      </c>
      <c r="Z37" s="964" t="s">
        <v>1613</v>
      </c>
      <c r="AA37" s="964" t="s">
        <v>1614</v>
      </c>
      <c r="AB37" s="964" t="s">
        <v>1615</v>
      </c>
      <c r="AC37" s="1127"/>
      <c r="AD37" s="1127"/>
      <c r="AE37" s="1126"/>
      <c r="AF37" s="1078"/>
      <c r="AG37" s="687"/>
      <c r="AH37" s="965" t="s">
        <v>1616</v>
      </c>
      <c r="AI37" s="965" t="s">
        <v>1617</v>
      </c>
      <c r="AJ37" s="965" t="s">
        <v>1618</v>
      </c>
      <c r="AK37" s="965" t="s">
        <v>1619</v>
      </c>
      <c r="AL37" s="1162"/>
      <c r="AM37" s="1162"/>
      <c r="AN37" s="1161"/>
      <c r="AO37" s="1078"/>
    </row>
    <row r="38" spans="3:41" ht="18" customHeight="1">
      <c r="C38" s="1156" t="s">
        <v>1451</v>
      </c>
      <c r="D38" s="1157"/>
      <c r="E38" s="1157"/>
      <c r="F38" s="1157"/>
      <c r="G38" s="1157"/>
      <c r="H38" s="1157"/>
      <c r="I38" s="1157"/>
      <c r="J38" s="1157"/>
      <c r="K38" s="1157"/>
      <c r="L38" s="1157"/>
      <c r="M38" s="1157"/>
      <c r="N38" s="578"/>
      <c r="O38" s="579"/>
      <c r="P38" s="602"/>
      <c r="Q38" s="602"/>
      <c r="R38" s="580"/>
      <c r="S38" s="580"/>
      <c r="T38" s="581"/>
      <c r="U38" s="580"/>
      <c r="V38" s="580"/>
      <c r="W38" s="751"/>
      <c r="X38" s="640"/>
      <c r="Y38" s="582"/>
      <c r="Z38" s="582"/>
      <c r="AA38" s="631"/>
      <c r="AB38" s="631"/>
      <c r="AC38" s="632"/>
      <c r="AD38" s="631"/>
      <c r="AE38" s="631"/>
      <c r="AF38" s="751"/>
      <c r="AG38" s="640"/>
      <c r="AH38" s="582"/>
      <c r="AI38" s="582"/>
      <c r="AJ38" s="631"/>
      <c r="AK38" s="631"/>
      <c r="AL38" s="632"/>
      <c r="AM38" s="631"/>
      <c r="AN38" s="631"/>
      <c r="AO38" s="751"/>
    </row>
    <row r="39" spans="3:41" ht="64.5" customHeight="1">
      <c r="C39" s="1109" t="s">
        <v>1423</v>
      </c>
      <c r="D39" s="733">
        <v>2.1</v>
      </c>
      <c r="E39" s="1117" t="s">
        <v>1424</v>
      </c>
      <c r="F39" s="1117"/>
      <c r="G39" s="1117"/>
      <c r="H39" s="1117"/>
      <c r="I39" s="1117"/>
      <c r="J39" s="1117"/>
      <c r="K39" s="1117"/>
      <c r="L39" s="1117"/>
      <c r="M39" s="1117"/>
      <c r="N39" s="624" t="s">
        <v>759</v>
      </c>
      <c r="O39" s="595" t="s">
        <v>744</v>
      </c>
      <c r="P39" s="591" t="s">
        <v>745</v>
      </c>
      <c r="Q39" s="592"/>
      <c r="R39" s="703"/>
      <c r="S39" s="703"/>
      <c r="T39" s="583">
        <v>10</v>
      </c>
      <c r="U39" s="703"/>
      <c r="V39" s="594">
        <f>U39/T39</f>
        <v>0</v>
      </c>
      <c r="W39" s="742" t="str">
        <f t="shared" si="6"/>
        <v/>
      </c>
      <c r="X39" s="689"/>
      <c r="Y39" s="591" t="s">
        <v>745</v>
      </c>
      <c r="Z39" s="592"/>
      <c r="AA39" s="703"/>
      <c r="AB39" s="703"/>
      <c r="AC39" s="583">
        <v>10</v>
      </c>
      <c r="AD39" s="703"/>
      <c r="AE39" s="594">
        <f>AD39/AC39</f>
        <v>0</v>
      </c>
      <c r="AF39" s="742" t="str">
        <f t="shared" ref="AF39:AF49" si="19">IF(Z39="X","Please explain why this is not applicable","")</f>
        <v/>
      </c>
      <c r="AG39" s="689"/>
      <c r="AH39" s="591" t="s">
        <v>745</v>
      </c>
      <c r="AI39" s="592"/>
      <c r="AJ39" s="703"/>
      <c r="AK39" s="703"/>
      <c r="AL39" s="583">
        <v>10</v>
      </c>
      <c r="AM39" s="703"/>
      <c r="AN39" s="594">
        <f>AM39/AL39</f>
        <v>0</v>
      </c>
      <c r="AO39" s="742" t="str">
        <f t="shared" ref="AO39:AO49" si="20">IF(AI39="X","Please explain why this is not applicable","")</f>
        <v/>
      </c>
    </row>
    <row r="40" spans="3:41" ht="31" customHeight="1">
      <c r="C40" s="1109"/>
      <c r="D40" s="733">
        <v>2.2000000000000002</v>
      </c>
      <c r="E40" s="1117" t="s">
        <v>1425</v>
      </c>
      <c r="F40" s="1117"/>
      <c r="G40" s="1117"/>
      <c r="H40" s="1117"/>
      <c r="I40" s="1117"/>
      <c r="J40" s="1117"/>
      <c r="K40" s="1117"/>
      <c r="L40" s="1117"/>
      <c r="M40" s="1117"/>
      <c r="N40" s="596"/>
      <c r="O40" s="597"/>
      <c r="P40" s="591" t="s">
        <v>745</v>
      </c>
      <c r="Q40" s="598"/>
      <c r="R40" s="703"/>
      <c r="S40" s="703"/>
      <c r="T40" s="583">
        <v>10</v>
      </c>
      <c r="U40" s="703"/>
      <c r="V40" s="594">
        <f t="shared" ref="V40:V49" si="21">U40/T40</f>
        <v>0</v>
      </c>
      <c r="W40" s="742" t="str">
        <f t="shared" si="6"/>
        <v/>
      </c>
      <c r="X40" s="689"/>
      <c r="Y40" s="591" t="s">
        <v>745</v>
      </c>
      <c r="Z40" s="598"/>
      <c r="AA40" s="703"/>
      <c r="AB40" s="703"/>
      <c r="AC40" s="583">
        <v>10</v>
      </c>
      <c r="AD40" s="703"/>
      <c r="AE40" s="594">
        <f t="shared" ref="AE40:AE49" si="22">AD40/AC40</f>
        <v>0</v>
      </c>
      <c r="AF40" s="742" t="str">
        <f t="shared" si="19"/>
        <v/>
      </c>
      <c r="AG40" s="689"/>
      <c r="AH40" s="591" t="s">
        <v>745</v>
      </c>
      <c r="AI40" s="598"/>
      <c r="AJ40" s="703"/>
      <c r="AK40" s="703"/>
      <c r="AL40" s="583">
        <v>10</v>
      </c>
      <c r="AM40" s="703"/>
      <c r="AN40" s="594">
        <f t="shared" ref="AN40:AN49" si="23">AM40/AL40</f>
        <v>0</v>
      </c>
      <c r="AO40" s="742" t="str">
        <f t="shared" si="20"/>
        <v/>
      </c>
    </row>
    <row r="41" spans="3:41" ht="59.5" customHeight="1">
      <c r="C41" s="1109"/>
      <c r="D41" s="733">
        <v>2.2999999999999998</v>
      </c>
      <c r="E41" s="1117" t="s">
        <v>1426</v>
      </c>
      <c r="F41" s="1117"/>
      <c r="G41" s="1117"/>
      <c r="H41" s="1117"/>
      <c r="I41" s="1117"/>
      <c r="J41" s="1117"/>
      <c r="K41" s="1117"/>
      <c r="L41" s="1117"/>
      <c r="M41" s="1117"/>
      <c r="N41" s="624" t="s">
        <v>760</v>
      </c>
      <c r="O41" s="595" t="s">
        <v>744</v>
      </c>
      <c r="P41" s="591" t="s">
        <v>745</v>
      </c>
      <c r="Q41" s="592"/>
      <c r="R41" s="703"/>
      <c r="S41" s="703"/>
      <c r="T41" s="583">
        <v>10</v>
      </c>
      <c r="U41" s="703"/>
      <c r="V41" s="594">
        <f t="shared" si="21"/>
        <v>0</v>
      </c>
      <c r="W41" s="742" t="str">
        <f t="shared" si="6"/>
        <v/>
      </c>
      <c r="X41" s="689"/>
      <c r="Y41" s="591" t="s">
        <v>745</v>
      </c>
      <c r="Z41" s="592"/>
      <c r="AA41" s="703"/>
      <c r="AB41" s="703"/>
      <c r="AC41" s="583">
        <v>10</v>
      </c>
      <c r="AD41" s="703"/>
      <c r="AE41" s="594">
        <f t="shared" si="22"/>
        <v>0</v>
      </c>
      <c r="AF41" s="742" t="str">
        <f t="shared" si="19"/>
        <v/>
      </c>
      <c r="AG41" s="689"/>
      <c r="AH41" s="591" t="s">
        <v>745</v>
      </c>
      <c r="AI41" s="592"/>
      <c r="AJ41" s="703"/>
      <c r="AK41" s="703"/>
      <c r="AL41" s="583">
        <v>10</v>
      </c>
      <c r="AM41" s="703"/>
      <c r="AN41" s="594">
        <f t="shared" si="23"/>
        <v>0</v>
      </c>
      <c r="AO41" s="742" t="str">
        <f t="shared" si="20"/>
        <v/>
      </c>
    </row>
    <row r="42" spans="3:41" ht="40" customHeight="1">
      <c r="C42" s="1109"/>
      <c r="D42" s="733">
        <v>2.4</v>
      </c>
      <c r="E42" s="1117" t="s">
        <v>1427</v>
      </c>
      <c r="F42" s="1117"/>
      <c r="G42" s="1117"/>
      <c r="H42" s="1117"/>
      <c r="I42" s="1117"/>
      <c r="J42" s="1117"/>
      <c r="K42" s="1117"/>
      <c r="L42" s="1117"/>
      <c r="M42" s="1117"/>
      <c r="N42" s="596"/>
      <c r="O42" s="597"/>
      <c r="P42" s="591" t="s">
        <v>745</v>
      </c>
      <c r="Q42" s="598"/>
      <c r="R42" s="703"/>
      <c r="S42" s="703"/>
      <c r="T42" s="583">
        <v>10</v>
      </c>
      <c r="U42" s="703"/>
      <c r="V42" s="594">
        <f t="shared" si="21"/>
        <v>0</v>
      </c>
      <c r="W42" s="742" t="str">
        <f t="shared" si="6"/>
        <v/>
      </c>
      <c r="X42" s="689"/>
      <c r="Y42" s="591" t="s">
        <v>745</v>
      </c>
      <c r="Z42" s="598"/>
      <c r="AA42" s="703"/>
      <c r="AB42" s="703"/>
      <c r="AC42" s="583">
        <v>10</v>
      </c>
      <c r="AD42" s="703"/>
      <c r="AE42" s="594">
        <f t="shared" si="22"/>
        <v>0</v>
      </c>
      <c r="AF42" s="742" t="str">
        <f t="shared" si="19"/>
        <v/>
      </c>
      <c r="AG42" s="689"/>
      <c r="AH42" s="591" t="s">
        <v>745</v>
      </c>
      <c r="AI42" s="598"/>
      <c r="AJ42" s="703"/>
      <c r="AK42" s="703"/>
      <c r="AL42" s="583">
        <v>10</v>
      </c>
      <c r="AM42" s="703"/>
      <c r="AN42" s="594">
        <f t="shared" si="23"/>
        <v>0</v>
      </c>
      <c r="AO42" s="742" t="str">
        <f t="shared" si="20"/>
        <v/>
      </c>
    </row>
    <row r="43" spans="3:41" ht="54" customHeight="1">
      <c r="C43" s="1107" t="s">
        <v>1428</v>
      </c>
      <c r="D43" s="733">
        <v>2.5</v>
      </c>
      <c r="E43" s="1117" t="s">
        <v>1429</v>
      </c>
      <c r="F43" s="1117"/>
      <c r="G43" s="1117"/>
      <c r="H43" s="1117"/>
      <c r="I43" s="1117"/>
      <c r="J43" s="1117"/>
      <c r="K43" s="1117"/>
      <c r="L43" s="1117"/>
      <c r="M43" s="1117"/>
      <c r="N43" s="624" t="s">
        <v>761</v>
      </c>
      <c r="O43" s="595" t="s">
        <v>744</v>
      </c>
      <c r="P43" s="591" t="s">
        <v>745</v>
      </c>
      <c r="Q43" s="592"/>
      <c r="R43" s="703"/>
      <c r="S43" s="703"/>
      <c r="T43" s="583">
        <v>10</v>
      </c>
      <c r="U43" s="703"/>
      <c r="V43" s="594">
        <f t="shared" si="21"/>
        <v>0</v>
      </c>
      <c r="W43" s="742" t="str">
        <f t="shared" si="6"/>
        <v/>
      </c>
      <c r="X43" s="689"/>
      <c r="Y43" s="591" t="s">
        <v>745</v>
      </c>
      <c r="Z43" s="592"/>
      <c r="AA43" s="703"/>
      <c r="AB43" s="703"/>
      <c r="AC43" s="583">
        <v>10</v>
      </c>
      <c r="AD43" s="703"/>
      <c r="AE43" s="594">
        <f t="shared" si="22"/>
        <v>0</v>
      </c>
      <c r="AF43" s="742" t="str">
        <f t="shared" si="19"/>
        <v/>
      </c>
      <c r="AG43" s="689"/>
      <c r="AH43" s="591" t="s">
        <v>745</v>
      </c>
      <c r="AI43" s="592"/>
      <c r="AJ43" s="703"/>
      <c r="AK43" s="703"/>
      <c r="AL43" s="583">
        <v>10</v>
      </c>
      <c r="AM43" s="703"/>
      <c r="AN43" s="594">
        <f t="shared" si="23"/>
        <v>0</v>
      </c>
      <c r="AO43" s="742" t="str">
        <f t="shared" si="20"/>
        <v/>
      </c>
    </row>
    <row r="44" spans="3:41" ht="44.5" customHeight="1">
      <c r="C44" s="1107"/>
      <c r="D44" s="733">
        <v>2.6</v>
      </c>
      <c r="E44" s="1088" t="s">
        <v>1430</v>
      </c>
      <c r="F44" s="1088"/>
      <c r="G44" s="1088"/>
      <c r="H44" s="1088"/>
      <c r="I44" s="1088"/>
      <c r="J44" s="1088"/>
      <c r="K44" s="1088"/>
      <c r="L44" s="1088"/>
      <c r="M44" s="1088"/>
      <c r="N44" s="596"/>
      <c r="O44" s="597"/>
      <c r="P44" s="591" t="s">
        <v>745</v>
      </c>
      <c r="Q44" s="598"/>
      <c r="R44" s="703"/>
      <c r="S44" s="703"/>
      <c r="T44" s="583">
        <v>10</v>
      </c>
      <c r="U44" s="703"/>
      <c r="V44" s="594">
        <f t="shared" si="21"/>
        <v>0</v>
      </c>
      <c r="W44" s="742" t="str">
        <f t="shared" si="6"/>
        <v/>
      </c>
      <c r="X44" s="689"/>
      <c r="Y44" s="591" t="s">
        <v>745</v>
      </c>
      <c r="Z44" s="598"/>
      <c r="AA44" s="703"/>
      <c r="AB44" s="703"/>
      <c r="AC44" s="583">
        <v>10</v>
      </c>
      <c r="AD44" s="703"/>
      <c r="AE44" s="594">
        <f t="shared" si="22"/>
        <v>0</v>
      </c>
      <c r="AF44" s="742" t="str">
        <f t="shared" si="19"/>
        <v/>
      </c>
      <c r="AG44" s="689"/>
      <c r="AH44" s="591" t="s">
        <v>745</v>
      </c>
      <c r="AI44" s="598"/>
      <c r="AJ44" s="703"/>
      <c r="AK44" s="703"/>
      <c r="AL44" s="583">
        <v>10</v>
      </c>
      <c r="AM44" s="703"/>
      <c r="AN44" s="594">
        <f t="shared" si="23"/>
        <v>0</v>
      </c>
      <c r="AO44" s="742" t="str">
        <f t="shared" si="20"/>
        <v/>
      </c>
    </row>
    <row r="45" spans="3:41" ht="66.650000000000006" customHeight="1">
      <c r="C45" s="1091" t="s">
        <v>1440</v>
      </c>
      <c r="D45" s="733">
        <v>2.7</v>
      </c>
      <c r="E45" s="1088" t="s">
        <v>1441</v>
      </c>
      <c r="F45" s="1088"/>
      <c r="G45" s="1088"/>
      <c r="H45" s="1088"/>
      <c r="I45" s="1088"/>
      <c r="J45" s="1088"/>
      <c r="K45" s="1088"/>
      <c r="L45" s="1088"/>
      <c r="M45" s="1088"/>
      <c r="N45" s="624" t="s">
        <v>759</v>
      </c>
      <c r="O45" s="595" t="s">
        <v>744</v>
      </c>
      <c r="P45" s="591" t="s">
        <v>745</v>
      </c>
      <c r="Q45" s="592"/>
      <c r="R45" s="703"/>
      <c r="S45" s="703"/>
      <c r="T45" s="583">
        <v>10</v>
      </c>
      <c r="U45" s="703"/>
      <c r="V45" s="594">
        <f t="shared" si="21"/>
        <v>0</v>
      </c>
      <c r="W45" s="742" t="str">
        <f t="shared" si="6"/>
        <v/>
      </c>
      <c r="X45" s="689"/>
      <c r="Y45" s="591" t="s">
        <v>745</v>
      </c>
      <c r="Z45" s="592"/>
      <c r="AA45" s="703"/>
      <c r="AB45" s="703"/>
      <c r="AC45" s="583">
        <v>10</v>
      </c>
      <c r="AD45" s="703"/>
      <c r="AE45" s="594">
        <f t="shared" si="22"/>
        <v>0</v>
      </c>
      <c r="AF45" s="742" t="str">
        <f t="shared" si="19"/>
        <v/>
      </c>
      <c r="AG45" s="689"/>
      <c r="AH45" s="591" t="s">
        <v>745</v>
      </c>
      <c r="AI45" s="592"/>
      <c r="AJ45" s="703"/>
      <c r="AK45" s="703"/>
      <c r="AL45" s="583">
        <v>10</v>
      </c>
      <c r="AM45" s="703"/>
      <c r="AN45" s="594">
        <f t="shared" si="23"/>
        <v>0</v>
      </c>
      <c r="AO45" s="742" t="str">
        <f t="shared" si="20"/>
        <v/>
      </c>
    </row>
    <row r="46" spans="3:41" ht="30" customHeight="1">
      <c r="C46" s="1092"/>
      <c r="D46" s="733">
        <v>2.8</v>
      </c>
      <c r="E46" s="1088" t="s">
        <v>1442</v>
      </c>
      <c r="F46" s="1088"/>
      <c r="G46" s="1088"/>
      <c r="H46" s="1088"/>
      <c r="I46" s="1088"/>
      <c r="J46" s="1088"/>
      <c r="K46" s="1088"/>
      <c r="L46" s="1088"/>
      <c r="M46" s="1088"/>
      <c r="N46" s="596"/>
      <c r="O46" s="595"/>
      <c r="P46" s="591" t="s">
        <v>745</v>
      </c>
      <c r="Q46" s="598"/>
      <c r="R46" s="703"/>
      <c r="S46" s="703"/>
      <c r="T46" s="583">
        <v>10</v>
      </c>
      <c r="U46" s="703"/>
      <c r="V46" s="594">
        <f t="shared" si="21"/>
        <v>0</v>
      </c>
      <c r="W46" s="742" t="str">
        <f t="shared" si="6"/>
        <v/>
      </c>
      <c r="X46" s="689"/>
      <c r="Y46" s="591" t="s">
        <v>745</v>
      </c>
      <c r="Z46" s="598"/>
      <c r="AA46" s="703"/>
      <c r="AB46" s="703"/>
      <c r="AC46" s="583">
        <v>10</v>
      </c>
      <c r="AD46" s="703"/>
      <c r="AE46" s="594">
        <f t="shared" si="22"/>
        <v>0</v>
      </c>
      <c r="AF46" s="742" t="str">
        <f t="shared" si="19"/>
        <v/>
      </c>
      <c r="AG46" s="689"/>
      <c r="AH46" s="591" t="s">
        <v>745</v>
      </c>
      <c r="AI46" s="598"/>
      <c r="AJ46" s="703"/>
      <c r="AK46" s="703"/>
      <c r="AL46" s="583">
        <v>10</v>
      </c>
      <c r="AM46" s="703"/>
      <c r="AN46" s="594">
        <f t="shared" si="23"/>
        <v>0</v>
      </c>
      <c r="AO46" s="742" t="str">
        <f t="shared" si="20"/>
        <v/>
      </c>
    </row>
    <row r="47" spans="3:41" ht="69" customHeight="1">
      <c r="C47" s="1091" t="s">
        <v>1443</v>
      </c>
      <c r="D47" s="733">
        <v>2.9</v>
      </c>
      <c r="E47" s="1088" t="s">
        <v>1444</v>
      </c>
      <c r="F47" s="1088"/>
      <c r="G47" s="1088"/>
      <c r="H47" s="1088"/>
      <c r="I47" s="1088"/>
      <c r="J47" s="1088"/>
      <c r="K47" s="1088"/>
      <c r="L47" s="1088"/>
      <c r="M47" s="1088"/>
      <c r="N47" s="624" t="s">
        <v>759</v>
      </c>
      <c r="O47" s="614" t="s">
        <v>744</v>
      </c>
      <c r="P47" s="591" t="s">
        <v>745</v>
      </c>
      <c r="Q47" s="592"/>
      <c r="R47" s="703"/>
      <c r="S47" s="703"/>
      <c r="T47" s="583">
        <v>10</v>
      </c>
      <c r="U47" s="703"/>
      <c r="V47" s="594">
        <f t="shared" si="21"/>
        <v>0</v>
      </c>
      <c r="W47" s="742" t="str">
        <f t="shared" si="6"/>
        <v/>
      </c>
      <c r="X47" s="689"/>
      <c r="Y47" s="591" t="s">
        <v>745</v>
      </c>
      <c r="Z47" s="592"/>
      <c r="AA47" s="703"/>
      <c r="AB47" s="703"/>
      <c r="AC47" s="583">
        <v>10</v>
      </c>
      <c r="AD47" s="703"/>
      <c r="AE47" s="594">
        <f t="shared" si="22"/>
        <v>0</v>
      </c>
      <c r="AF47" s="742" t="str">
        <f t="shared" si="19"/>
        <v/>
      </c>
      <c r="AG47" s="689"/>
      <c r="AH47" s="591" t="s">
        <v>745</v>
      </c>
      <c r="AI47" s="592"/>
      <c r="AJ47" s="703"/>
      <c r="AK47" s="703"/>
      <c r="AL47" s="583">
        <v>10</v>
      </c>
      <c r="AM47" s="703"/>
      <c r="AN47" s="594">
        <f t="shared" si="23"/>
        <v>0</v>
      </c>
      <c r="AO47" s="742" t="str">
        <f t="shared" si="20"/>
        <v/>
      </c>
    </row>
    <row r="48" spans="3:41" ht="34" customHeight="1">
      <c r="C48" s="1092"/>
      <c r="D48" s="735">
        <v>2.1</v>
      </c>
      <c r="E48" s="1088" t="s">
        <v>1445</v>
      </c>
      <c r="F48" s="1088"/>
      <c r="G48" s="1088"/>
      <c r="H48" s="1088"/>
      <c r="I48" s="1088"/>
      <c r="J48" s="1088"/>
      <c r="K48" s="1088"/>
      <c r="L48" s="1088"/>
      <c r="M48" s="1088"/>
      <c r="N48" s="603"/>
      <c r="O48" s="614"/>
      <c r="P48" s="591" t="s">
        <v>745</v>
      </c>
      <c r="Q48" s="598"/>
      <c r="R48" s="703"/>
      <c r="S48" s="703"/>
      <c r="T48" s="583">
        <v>10</v>
      </c>
      <c r="U48" s="703"/>
      <c r="V48" s="594">
        <f t="shared" si="21"/>
        <v>0</v>
      </c>
      <c r="W48" s="742" t="str">
        <f t="shared" si="6"/>
        <v/>
      </c>
      <c r="X48" s="689"/>
      <c r="Y48" s="591" t="s">
        <v>745</v>
      </c>
      <c r="Z48" s="598"/>
      <c r="AA48" s="703"/>
      <c r="AB48" s="703"/>
      <c r="AC48" s="583">
        <v>10</v>
      </c>
      <c r="AD48" s="703"/>
      <c r="AE48" s="594">
        <f t="shared" si="22"/>
        <v>0</v>
      </c>
      <c r="AF48" s="742" t="str">
        <f t="shared" si="19"/>
        <v/>
      </c>
      <c r="AG48" s="689"/>
      <c r="AH48" s="591" t="s">
        <v>745</v>
      </c>
      <c r="AI48" s="598"/>
      <c r="AJ48" s="703"/>
      <c r="AK48" s="703"/>
      <c r="AL48" s="583">
        <v>10</v>
      </c>
      <c r="AM48" s="703"/>
      <c r="AN48" s="594">
        <f t="shared" si="23"/>
        <v>0</v>
      </c>
      <c r="AO48" s="742" t="str">
        <f t="shared" si="20"/>
        <v/>
      </c>
    </row>
    <row r="49" spans="3:41" ht="67.5" customHeight="1">
      <c r="C49" s="963" t="s">
        <v>1446</v>
      </c>
      <c r="D49" s="736">
        <v>2.11</v>
      </c>
      <c r="E49" s="1087" t="s">
        <v>1447</v>
      </c>
      <c r="F49" s="1087"/>
      <c r="G49" s="1087"/>
      <c r="H49" s="1087"/>
      <c r="I49" s="1087"/>
      <c r="J49" s="1087"/>
      <c r="K49" s="1087"/>
      <c r="L49" s="1087"/>
      <c r="M49" s="1087"/>
      <c r="N49" s="625"/>
      <c r="O49" s="730" t="s">
        <v>744</v>
      </c>
      <c r="P49" s="626" t="s">
        <v>745</v>
      </c>
      <c r="Q49" s="627"/>
      <c r="R49" s="704"/>
      <c r="S49" s="704"/>
      <c r="T49" s="583">
        <v>10</v>
      </c>
      <c r="U49" s="703"/>
      <c r="V49" s="601">
        <f t="shared" si="21"/>
        <v>0</v>
      </c>
      <c r="W49" s="744" t="str">
        <f t="shared" si="6"/>
        <v/>
      </c>
      <c r="X49" s="689"/>
      <c r="Y49" s="626" t="s">
        <v>745</v>
      </c>
      <c r="Z49" s="627"/>
      <c r="AA49" s="704"/>
      <c r="AB49" s="704"/>
      <c r="AC49" s="583">
        <v>10</v>
      </c>
      <c r="AD49" s="704"/>
      <c r="AE49" s="601">
        <f t="shared" si="22"/>
        <v>0</v>
      </c>
      <c r="AF49" s="744" t="str">
        <f t="shared" si="19"/>
        <v/>
      </c>
      <c r="AG49" s="689"/>
      <c r="AH49" s="626" t="s">
        <v>745</v>
      </c>
      <c r="AI49" s="627"/>
      <c r="AJ49" s="704"/>
      <c r="AK49" s="704"/>
      <c r="AL49" s="583">
        <v>10</v>
      </c>
      <c r="AM49" s="704"/>
      <c r="AN49" s="601">
        <f t="shared" si="23"/>
        <v>0</v>
      </c>
      <c r="AO49" s="744" t="str">
        <f t="shared" si="20"/>
        <v/>
      </c>
    </row>
    <row r="50" spans="3:41" ht="13" customHeight="1">
      <c r="C50" s="654"/>
      <c r="D50" s="655"/>
      <c r="E50" s="655"/>
      <c r="F50" s="655"/>
      <c r="G50" s="655"/>
      <c r="H50" s="655"/>
      <c r="I50" s="655"/>
      <c r="J50" s="655"/>
      <c r="K50" s="655"/>
      <c r="L50" s="655"/>
      <c r="M50" s="655"/>
      <c r="N50" s="655"/>
      <c r="O50" s="655"/>
      <c r="P50" s="655"/>
      <c r="Q50" s="655"/>
      <c r="R50" s="655"/>
      <c r="S50" s="655"/>
      <c r="T50" s="655"/>
      <c r="U50" s="655"/>
      <c r="V50" s="655"/>
      <c r="W50" s="743"/>
      <c r="X50" s="655"/>
      <c r="Y50" s="655"/>
      <c r="Z50" s="655"/>
      <c r="AA50" s="655"/>
      <c r="AB50" s="655"/>
      <c r="AC50" s="655"/>
      <c r="AD50" s="655"/>
      <c r="AE50" s="655"/>
      <c r="AF50" s="743"/>
      <c r="AG50" s="655"/>
      <c r="AH50" s="655"/>
      <c r="AI50" s="655"/>
      <c r="AJ50" s="655"/>
      <c r="AK50" s="655"/>
      <c r="AL50" s="655"/>
      <c r="AM50" s="655"/>
      <c r="AN50" s="655"/>
      <c r="AO50" s="756"/>
    </row>
    <row r="51" spans="3:41" ht="22.5" customHeight="1">
      <c r="C51" s="571"/>
      <c r="D51" s="571"/>
      <c r="N51" s="1149" t="s">
        <v>1448</v>
      </c>
      <c r="O51" s="1149"/>
      <c r="P51" s="1133" t="s">
        <v>746</v>
      </c>
      <c r="Q51" s="1133" t="s">
        <v>747</v>
      </c>
      <c r="R51" s="773" t="s">
        <v>748</v>
      </c>
      <c r="S51" s="773" t="s">
        <v>749</v>
      </c>
      <c r="T51" s="623" t="s">
        <v>750</v>
      </c>
      <c r="U51" s="623" t="s">
        <v>751</v>
      </c>
      <c r="V51" s="584" t="s">
        <v>742</v>
      </c>
      <c r="W51" s="1084"/>
      <c r="X51" s="689"/>
      <c r="Y51" s="1130" t="s">
        <v>746</v>
      </c>
      <c r="Z51" s="1132" t="s">
        <v>747</v>
      </c>
      <c r="AA51" s="772" t="s">
        <v>748</v>
      </c>
      <c r="AB51" s="772" t="s">
        <v>749</v>
      </c>
      <c r="AC51" s="646" t="s">
        <v>750</v>
      </c>
      <c r="AD51" s="646" t="s">
        <v>751</v>
      </c>
      <c r="AE51" s="653" t="s">
        <v>742</v>
      </c>
      <c r="AF51" s="1108"/>
      <c r="AG51" s="645"/>
      <c r="AH51" s="1130" t="s">
        <v>746</v>
      </c>
      <c r="AI51" s="1132" t="s">
        <v>747</v>
      </c>
      <c r="AJ51" s="772" t="s">
        <v>748</v>
      </c>
      <c r="AK51" s="772" t="s">
        <v>749</v>
      </c>
      <c r="AL51" s="646" t="s">
        <v>750</v>
      </c>
      <c r="AM51" s="646" t="s">
        <v>751</v>
      </c>
      <c r="AN51" s="653" t="s">
        <v>742</v>
      </c>
      <c r="AO51" s="1108"/>
    </row>
    <row r="52" spans="3:41" ht="22.5" customHeight="1">
      <c r="C52" s="571"/>
      <c r="D52" s="571"/>
      <c r="N52" s="1148"/>
      <c r="O52" s="1148"/>
      <c r="P52" s="1133"/>
      <c r="Q52" s="1133"/>
      <c r="R52" s="771">
        <f>COUNTA(R39:R49)</f>
        <v>0</v>
      </c>
      <c r="S52" s="771">
        <f>COUNTA(S39:S49)</f>
        <v>0</v>
      </c>
      <c r="T52" s="651">
        <f>SUM(T39:T49)</f>
        <v>110</v>
      </c>
      <c r="U52" s="651">
        <f>SUM(U39:U49)</f>
        <v>0</v>
      </c>
      <c r="V52" s="652">
        <f>U52/T52</f>
        <v>0</v>
      </c>
      <c r="W52" s="1084"/>
      <c r="X52" s="689"/>
      <c r="Y52" s="1131"/>
      <c r="Z52" s="1133"/>
      <c r="AA52" s="771">
        <f>COUNTA(AA39:AA49)</f>
        <v>0</v>
      </c>
      <c r="AB52" s="771">
        <f>COUNTA(AB39:AB49)</f>
        <v>0</v>
      </c>
      <c r="AC52" s="651">
        <f>SUM(AC39:AC49)</f>
        <v>110</v>
      </c>
      <c r="AD52" s="651">
        <f>SUM(AD39:AD49)</f>
        <v>0</v>
      </c>
      <c r="AE52" s="652">
        <f>AD52/AC52</f>
        <v>0</v>
      </c>
      <c r="AF52" s="1108"/>
      <c r="AG52" s="645"/>
      <c r="AH52" s="1131"/>
      <c r="AI52" s="1133"/>
      <c r="AJ52" s="771">
        <f>COUNTA(AJ39:AJ49)</f>
        <v>0</v>
      </c>
      <c r="AK52" s="771">
        <f>COUNTA(AK39:AK49)</f>
        <v>0</v>
      </c>
      <c r="AL52" s="651">
        <f>SUM(AL39:AL49)</f>
        <v>110</v>
      </c>
      <c r="AM52" s="651">
        <f>SUM(AM39:AM49)</f>
        <v>0</v>
      </c>
      <c r="AN52" s="652">
        <f>AM52/AL52</f>
        <v>0</v>
      </c>
      <c r="AO52" s="1108"/>
    </row>
    <row r="53" spans="3:41" ht="22.5" customHeight="1">
      <c r="C53" s="571"/>
      <c r="D53" s="571"/>
      <c r="N53" s="1148"/>
      <c r="O53" s="1148"/>
      <c r="P53" s="1129">
        <f>COUNTA(P39:P49)</f>
        <v>11</v>
      </c>
      <c r="Q53" s="1129">
        <f t="shared" ref="Q53" si="24">COUNTA(Q39:Q49)</f>
        <v>0</v>
      </c>
      <c r="R53" s="773" t="s">
        <v>753</v>
      </c>
      <c r="S53" s="773" t="s">
        <v>754</v>
      </c>
      <c r="T53" s="621" t="s">
        <v>755</v>
      </c>
      <c r="U53" s="621" t="s">
        <v>756</v>
      </c>
      <c r="V53" s="584" t="s">
        <v>742</v>
      </c>
      <c r="W53" s="1084"/>
      <c r="X53" s="690"/>
      <c r="Y53" s="1134">
        <f>COUNTA(Y39:Y49)</f>
        <v>11</v>
      </c>
      <c r="Z53" s="1129">
        <f t="shared" ref="Z53" si="25">COUNTA(Z39:Z49)</f>
        <v>0</v>
      </c>
      <c r="AA53" s="773" t="s">
        <v>753</v>
      </c>
      <c r="AB53" s="773" t="s">
        <v>754</v>
      </c>
      <c r="AC53" s="621" t="s">
        <v>755</v>
      </c>
      <c r="AD53" s="621" t="s">
        <v>756</v>
      </c>
      <c r="AE53" s="584" t="s">
        <v>742</v>
      </c>
      <c r="AF53" s="1108"/>
      <c r="AG53" s="691"/>
      <c r="AH53" s="1134">
        <f>COUNTA(AH39:AH49)</f>
        <v>11</v>
      </c>
      <c r="AI53" s="1129">
        <f t="shared" ref="AI53" si="26">COUNTA(AI39:AI49)</f>
        <v>0</v>
      </c>
      <c r="AJ53" s="773" t="s">
        <v>753</v>
      </c>
      <c r="AK53" s="773" t="s">
        <v>754</v>
      </c>
      <c r="AL53" s="621" t="s">
        <v>755</v>
      </c>
      <c r="AM53" s="621" t="s">
        <v>756</v>
      </c>
      <c r="AN53" s="584" t="s">
        <v>742</v>
      </c>
      <c r="AO53" s="1108"/>
    </row>
    <row r="54" spans="3:41" ht="22.5" customHeight="1">
      <c r="C54" s="571"/>
      <c r="D54" s="571"/>
      <c r="N54" s="1148"/>
      <c r="O54" s="1148"/>
      <c r="P54" s="1129"/>
      <c r="Q54" s="1129"/>
      <c r="R54" s="771">
        <f>COUNTA(R39,R41,R43,R45,R47,R49)</f>
        <v>0</v>
      </c>
      <c r="S54" s="771">
        <f>COUNTA(S39,S41,S43,S45,S47,S49)</f>
        <v>0</v>
      </c>
      <c r="T54" s="651">
        <f>SUM(T39,T41,T43,T45,T47,T49)</f>
        <v>60</v>
      </c>
      <c r="U54" s="651">
        <f>SUM(U39,U41,U43,U45,U47,U49)</f>
        <v>0</v>
      </c>
      <c r="V54" s="652">
        <f t="shared" ref="V54" si="27">U54/T54</f>
        <v>0</v>
      </c>
      <c r="W54" s="1085"/>
      <c r="X54" s="690"/>
      <c r="Y54" s="1134"/>
      <c r="Z54" s="1129"/>
      <c r="AA54" s="771">
        <f>COUNTA(AA39,AA41,AA43,AA45,AA47,AA49)</f>
        <v>0</v>
      </c>
      <c r="AB54" s="771">
        <f>COUNTA(AB39,AB41,AB43,AB45,AB47,AB49)</f>
        <v>0</v>
      </c>
      <c r="AC54" s="651">
        <f>SUM(AC39,AC41,AC43,AC45,AC47,AC49)</f>
        <v>60</v>
      </c>
      <c r="AD54" s="651">
        <f>SUM(AD39,AD41,AD43,AD45,AD47,AD49)</f>
        <v>0</v>
      </c>
      <c r="AE54" s="652">
        <f t="shared" ref="AE54" si="28">AD54/AC54</f>
        <v>0</v>
      </c>
      <c r="AF54" s="1078"/>
      <c r="AG54" s="691"/>
      <c r="AH54" s="1134"/>
      <c r="AI54" s="1129"/>
      <c r="AJ54" s="771">
        <f>COUNTA(AJ39,AJ41,AJ43,AJ45,AJ47,AJ49)</f>
        <v>0</v>
      </c>
      <c r="AK54" s="771">
        <f>COUNTA(AK39,AK41,AK43,AK45,AK47,AK49)</f>
        <v>0</v>
      </c>
      <c r="AL54" s="651">
        <f>SUM(AL39,AL41,AL43,AL45,AL47,AL49)</f>
        <v>60</v>
      </c>
      <c r="AM54" s="651">
        <f>SUM(AM39,AM41,AM43,AM45,AM47,AM49)</f>
        <v>0</v>
      </c>
      <c r="AN54" s="652">
        <f t="shared" ref="AN54" si="29">AM54/AL54</f>
        <v>0</v>
      </c>
      <c r="AO54" s="1078"/>
    </row>
    <row r="55" spans="3:41" ht="17.149999999999999" customHeight="1">
      <c r="C55" s="571"/>
      <c r="D55" s="571"/>
      <c r="N55" s="575"/>
      <c r="O55" s="575"/>
      <c r="T55" s="575"/>
      <c r="X55" s="690"/>
      <c r="Y55" s="575"/>
      <c r="Z55" s="575"/>
      <c r="AC55" s="628"/>
      <c r="AG55" s="690"/>
      <c r="AH55" s="575"/>
      <c r="AI55" s="575"/>
      <c r="AL55" s="628"/>
    </row>
    <row r="56" spans="3:41" ht="17.149999999999999" customHeight="1">
      <c r="C56" s="571"/>
      <c r="D56" s="571"/>
      <c r="N56" s="575"/>
      <c r="O56" s="575"/>
      <c r="P56" s="1120" t="s">
        <v>1389</v>
      </c>
      <c r="Q56" s="1121"/>
      <c r="R56" s="1121"/>
      <c r="S56" s="1121"/>
      <c r="T56" s="1121"/>
      <c r="U56" s="1121"/>
      <c r="V56" s="1121"/>
      <c r="W56" s="1122"/>
      <c r="X56" s="686"/>
      <c r="Y56" s="1123" t="s">
        <v>1517</v>
      </c>
      <c r="Z56" s="1124"/>
      <c r="AA56" s="1124"/>
      <c r="AB56" s="1124"/>
      <c r="AC56" s="1124"/>
      <c r="AD56" s="1124"/>
      <c r="AE56" s="1124"/>
      <c r="AF56" s="1125"/>
      <c r="AG56" s="686"/>
      <c r="AH56" s="1158" t="s">
        <v>1516</v>
      </c>
      <c r="AI56" s="1159"/>
      <c r="AJ56" s="1159"/>
      <c r="AK56" s="1159"/>
      <c r="AL56" s="1159"/>
      <c r="AM56" s="1159"/>
      <c r="AN56" s="1159"/>
      <c r="AO56" s="1160"/>
    </row>
    <row r="57" spans="3:41" ht="29.15" customHeight="1">
      <c r="C57" s="1098" t="s">
        <v>53</v>
      </c>
      <c r="D57" s="1099"/>
      <c r="E57" s="1099"/>
      <c r="F57" s="1099"/>
      <c r="G57" s="1099"/>
      <c r="H57" s="1099"/>
      <c r="I57" s="1099"/>
      <c r="J57" s="1099"/>
      <c r="K57" s="1099"/>
      <c r="L57" s="1099"/>
      <c r="M57" s="1100"/>
      <c r="N57" s="1080" t="s">
        <v>1421</v>
      </c>
      <c r="O57" s="1082" t="s">
        <v>1450</v>
      </c>
      <c r="P57" s="1076" t="s">
        <v>1391</v>
      </c>
      <c r="Q57" s="1076"/>
      <c r="R57" s="1076" t="s">
        <v>1392</v>
      </c>
      <c r="S57" s="1076"/>
      <c r="T57" s="1076" t="s">
        <v>48</v>
      </c>
      <c r="U57" s="1076" t="s">
        <v>50</v>
      </c>
      <c r="V57" s="1076" t="s">
        <v>1393</v>
      </c>
      <c r="W57" s="1078" t="s">
        <v>1438</v>
      </c>
      <c r="X57" s="687"/>
      <c r="Y57" s="1126" t="s">
        <v>1401</v>
      </c>
      <c r="Z57" s="1126"/>
      <c r="AA57" s="1126" t="s">
        <v>1400</v>
      </c>
      <c r="AB57" s="1126"/>
      <c r="AC57" s="1126" t="s">
        <v>48</v>
      </c>
      <c r="AD57" s="1126" t="s">
        <v>50</v>
      </c>
      <c r="AE57" s="1128" t="s">
        <v>1399</v>
      </c>
      <c r="AF57" s="1108" t="s">
        <v>1394</v>
      </c>
      <c r="AG57" s="687"/>
      <c r="AH57" s="1161" t="s">
        <v>1398</v>
      </c>
      <c r="AI57" s="1161"/>
      <c r="AJ57" s="1161" t="s">
        <v>1397</v>
      </c>
      <c r="AK57" s="1161"/>
      <c r="AL57" s="1161" t="s">
        <v>48</v>
      </c>
      <c r="AM57" s="1161" t="s">
        <v>50</v>
      </c>
      <c r="AN57" s="1163" t="s">
        <v>1396</v>
      </c>
      <c r="AO57" s="1108" t="s">
        <v>1394</v>
      </c>
    </row>
    <row r="58" spans="3:41" ht="18" customHeight="1">
      <c r="C58" s="1101"/>
      <c r="D58" s="1102"/>
      <c r="E58" s="1102"/>
      <c r="F58" s="1102"/>
      <c r="G58" s="1102"/>
      <c r="H58" s="1102"/>
      <c r="I58" s="1102"/>
      <c r="J58" s="1102"/>
      <c r="K58" s="1102"/>
      <c r="L58" s="1102"/>
      <c r="M58" s="1103"/>
      <c r="N58" s="1081"/>
      <c r="O58" s="1083"/>
      <c r="P58" s="962" t="s">
        <v>1608</v>
      </c>
      <c r="Q58" s="962" t="s">
        <v>1609</v>
      </c>
      <c r="R58" s="962" t="s">
        <v>1610</v>
      </c>
      <c r="S58" s="962" t="s">
        <v>1611</v>
      </c>
      <c r="T58" s="1077"/>
      <c r="U58" s="1077"/>
      <c r="V58" s="1077"/>
      <c r="W58" s="1079"/>
      <c r="X58" s="687"/>
      <c r="Y58" s="964" t="s">
        <v>1612</v>
      </c>
      <c r="Z58" s="964" t="s">
        <v>1613</v>
      </c>
      <c r="AA58" s="964" t="s">
        <v>1614</v>
      </c>
      <c r="AB58" s="964" t="s">
        <v>1615</v>
      </c>
      <c r="AC58" s="1127"/>
      <c r="AD58" s="1127"/>
      <c r="AE58" s="1126"/>
      <c r="AF58" s="1078"/>
      <c r="AG58" s="687"/>
      <c r="AH58" s="965" t="s">
        <v>1616</v>
      </c>
      <c r="AI58" s="965" t="s">
        <v>1617</v>
      </c>
      <c r="AJ58" s="965" t="s">
        <v>1618</v>
      </c>
      <c r="AK58" s="965" t="s">
        <v>1619</v>
      </c>
      <c r="AL58" s="1162"/>
      <c r="AM58" s="1162"/>
      <c r="AN58" s="1161"/>
      <c r="AO58" s="1078"/>
    </row>
    <row r="59" spans="3:41" ht="18" customHeight="1">
      <c r="C59" s="721" t="s">
        <v>1452</v>
      </c>
      <c r="D59" s="722"/>
      <c r="E59" s="722"/>
      <c r="F59" s="722"/>
      <c r="G59" s="722"/>
      <c r="H59" s="722"/>
      <c r="I59" s="722"/>
      <c r="J59" s="722"/>
      <c r="K59" s="722"/>
      <c r="L59" s="722"/>
      <c r="M59" s="722"/>
      <c r="N59" s="723"/>
      <c r="O59" s="723"/>
      <c r="P59" s="724"/>
      <c r="Q59" s="724"/>
      <c r="R59" s="723"/>
      <c r="S59" s="723"/>
      <c r="T59" s="723"/>
      <c r="U59" s="723"/>
      <c r="V59" s="723"/>
      <c r="W59" s="752"/>
      <c r="X59" s="640"/>
      <c r="Y59" s="606"/>
      <c r="Z59" s="606"/>
      <c r="AA59" s="606"/>
      <c r="AB59" s="606"/>
      <c r="AC59" s="606"/>
      <c r="AD59" s="606"/>
      <c r="AE59" s="606"/>
      <c r="AF59" s="759"/>
      <c r="AG59" s="640"/>
      <c r="AH59" s="606"/>
      <c r="AI59" s="606"/>
      <c r="AJ59" s="606"/>
      <c r="AK59" s="606"/>
      <c r="AL59" s="606"/>
      <c r="AM59" s="606"/>
      <c r="AN59" s="606"/>
      <c r="AO59" s="759"/>
    </row>
    <row r="60" spans="3:41" ht="36" customHeight="1">
      <c r="C60" s="1091" t="s">
        <v>1453</v>
      </c>
      <c r="D60" s="733">
        <v>3.1</v>
      </c>
      <c r="E60" s="1088" t="s">
        <v>1454</v>
      </c>
      <c r="F60" s="1088"/>
      <c r="G60" s="1088"/>
      <c r="H60" s="1088"/>
      <c r="I60" s="1088"/>
      <c r="J60" s="1088"/>
      <c r="K60" s="1088"/>
      <c r="L60" s="1088"/>
      <c r="M60" s="1088"/>
      <c r="N60" s="607" t="s">
        <v>762</v>
      </c>
      <c r="O60" s="614" t="s">
        <v>744</v>
      </c>
      <c r="P60" s="591" t="s">
        <v>745</v>
      </c>
      <c r="Q60" s="605"/>
      <c r="R60" s="703"/>
      <c r="S60" s="703"/>
      <c r="T60" s="583">
        <v>10</v>
      </c>
      <c r="U60" s="703"/>
      <c r="V60" s="594">
        <f>U60/T60</f>
        <v>0</v>
      </c>
      <c r="W60" s="742" t="str">
        <f t="shared" ref="W60:W66" si="30">IF(Q60="X","Please explain why this is not applicable","")</f>
        <v/>
      </c>
      <c r="X60" s="689"/>
      <c r="Y60" s="591" t="s">
        <v>745</v>
      </c>
      <c r="Z60" s="605"/>
      <c r="AA60" s="703"/>
      <c r="AB60" s="703"/>
      <c r="AC60" s="583">
        <v>10</v>
      </c>
      <c r="AD60" s="703"/>
      <c r="AE60" s="594">
        <f>AD60/AC60</f>
        <v>0</v>
      </c>
      <c r="AF60" s="742" t="str">
        <f t="shared" ref="AF60:AF66" si="31">IF(Z60="X","Please explain why this is not applicable","")</f>
        <v/>
      </c>
      <c r="AG60" s="689"/>
      <c r="AH60" s="591" t="s">
        <v>745</v>
      </c>
      <c r="AI60" s="605"/>
      <c r="AJ60" s="703"/>
      <c r="AK60" s="703"/>
      <c r="AL60" s="583">
        <v>10</v>
      </c>
      <c r="AM60" s="703"/>
      <c r="AN60" s="594">
        <f>AM60/AL60</f>
        <v>0</v>
      </c>
      <c r="AO60" s="742" t="str">
        <f t="shared" ref="AO60:AO66" si="32">IF(AI60="X","Please explain why this is not applicable","")</f>
        <v/>
      </c>
    </row>
    <row r="61" spans="3:41" ht="35.15" customHeight="1">
      <c r="C61" s="1092"/>
      <c r="D61" s="733">
        <v>3.2</v>
      </c>
      <c r="E61" s="1088" t="s">
        <v>1455</v>
      </c>
      <c r="F61" s="1088"/>
      <c r="G61" s="1088"/>
      <c r="H61" s="1088"/>
      <c r="I61" s="1088"/>
      <c r="J61" s="1088"/>
      <c r="K61" s="1088"/>
      <c r="L61" s="1088"/>
      <c r="M61" s="1088"/>
      <c r="N61" s="603"/>
      <c r="O61" s="604"/>
      <c r="P61" s="703"/>
      <c r="Q61" s="703"/>
      <c r="R61" s="703"/>
      <c r="S61" s="703"/>
      <c r="T61" s="583">
        <v>10</v>
      </c>
      <c r="U61" s="703"/>
      <c r="V61" s="594">
        <f t="shared" ref="V61:V66" si="33">U61/T61</f>
        <v>0</v>
      </c>
      <c r="W61" s="742" t="str">
        <f t="shared" si="30"/>
        <v/>
      </c>
      <c r="X61" s="689"/>
      <c r="Y61" s="703"/>
      <c r="Z61" s="703"/>
      <c r="AA61" s="703"/>
      <c r="AB61" s="703"/>
      <c r="AC61" s="583">
        <v>10</v>
      </c>
      <c r="AD61" s="703"/>
      <c r="AE61" s="594">
        <f t="shared" ref="AE61:AE66" si="34">AD61/AC61</f>
        <v>0</v>
      </c>
      <c r="AF61" s="742" t="str">
        <f t="shared" si="31"/>
        <v/>
      </c>
      <c r="AG61" s="689"/>
      <c r="AH61" s="703"/>
      <c r="AI61" s="703"/>
      <c r="AJ61" s="703"/>
      <c r="AK61" s="703"/>
      <c r="AL61" s="583">
        <v>10</v>
      </c>
      <c r="AM61" s="703"/>
      <c r="AN61" s="594">
        <f t="shared" ref="AN61:AN66" si="35">AM61/AL61</f>
        <v>0</v>
      </c>
      <c r="AO61" s="742" t="str">
        <f t="shared" si="32"/>
        <v/>
      </c>
    </row>
    <row r="62" spans="3:41" ht="69.650000000000006" customHeight="1">
      <c r="C62" s="1092"/>
      <c r="D62" s="733">
        <v>3.3</v>
      </c>
      <c r="E62" s="1088" t="s">
        <v>1456</v>
      </c>
      <c r="F62" s="1088"/>
      <c r="G62" s="1088"/>
      <c r="H62" s="1088"/>
      <c r="I62" s="1088"/>
      <c r="J62" s="1088"/>
      <c r="K62" s="1088"/>
      <c r="L62" s="1088"/>
      <c r="M62" s="1088"/>
      <c r="N62" s="603"/>
      <c r="O62" s="604"/>
      <c r="P62" s="703"/>
      <c r="Q62" s="703"/>
      <c r="R62" s="703"/>
      <c r="S62" s="703"/>
      <c r="T62" s="583">
        <v>10</v>
      </c>
      <c r="U62" s="703"/>
      <c r="V62" s="594">
        <f t="shared" si="33"/>
        <v>0</v>
      </c>
      <c r="W62" s="742" t="str">
        <f t="shared" si="30"/>
        <v/>
      </c>
      <c r="X62" s="689"/>
      <c r="Y62" s="703"/>
      <c r="Z62" s="703"/>
      <c r="AA62" s="703"/>
      <c r="AB62" s="703"/>
      <c r="AC62" s="583">
        <v>10</v>
      </c>
      <c r="AD62" s="703"/>
      <c r="AE62" s="594">
        <f t="shared" si="34"/>
        <v>0</v>
      </c>
      <c r="AF62" s="742" t="str">
        <f t="shared" si="31"/>
        <v/>
      </c>
      <c r="AG62" s="689"/>
      <c r="AH62" s="703"/>
      <c r="AI62" s="703"/>
      <c r="AJ62" s="703"/>
      <c r="AK62" s="703"/>
      <c r="AL62" s="583">
        <v>10</v>
      </c>
      <c r="AM62" s="703"/>
      <c r="AN62" s="594">
        <f t="shared" si="35"/>
        <v>0</v>
      </c>
      <c r="AO62" s="742" t="str">
        <f t="shared" si="32"/>
        <v/>
      </c>
    </row>
    <row r="63" spans="3:41" ht="31" customHeight="1">
      <c r="C63" s="1091" t="s">
        <v>1459</v>
      </c>
      <c r="D63" s="733">
        <v>3.4</v>
      </c>
      <c r="E63" s="1088" t="s">
        <v>1457</v>
      </c>
      <c r="F63" s="1088"/>
      <c r="G63" s="1088"/>
      <c r="H63" s="1088"/>
      <c r="I63" s="1088"/>
      <c r="J63" s="1088"/>
      <c r="K63" s="1088"/>
      <c r="L63" s="1088"/>
      <c r="M63" s="1088"/>
      <c r="N63" s="603"/>
      <c r="O63" s="604"/>
      <c r="P63" s="703"/>
      <c r="Q63" s="703"/>
      <c r="R63" s="703"/>
      <c r="S63" s="703"/>
      <c r="T63" s="583">
        <v>10</v>
      </c>
      <c r="U63" s="703"/>
      <c r="V63" s="594">
        <f t="shared" si="33"/>
        <v>0</v>
      </c>
      <c r="W63" s="742" t="str">
        <f t="shared" si="30"/>
        <v/>
      </c>
      <c r="X63" s="689"/>
      <c r="Y63" s="703"/>
      <c r="Z63" s="703"/>
      <c r="AA63" s="703"/>
      <c r="AB63" s="703"/>
      <c r="AC63" s="583">
        <v>10</v>
      </c>
      <c r="AD63" s="703"/>
      <c r="AE63" s="594">
        <f t="shared" si="34"/>
        <v>0</v>
      </c>
      <c r="AF63" s="742" t="str">
        <f t="shared" si="31"/>
        <v/>
      </c>
      <c r="AG63" s="689"/>
      <c r="AH63" s="703"/>
      <c r="AI63" s="703"/>
      <c r="AJ63" s="703"/>
      <c r="AK63" s="703"/>
      <c r="AL63" s="583">
        <v>10</v>
      </c>
      <c r="AM63" s="703"/>
      <c r="AN63" s="594">
        <f t="shared" si="35"/>
        <v>0</v>
      </c>
      <c r="AO63" s="742" t="str">
        <f t="shared" si="32"/>
        <v/>
      </c>
    </row>
    <row r="64" spans="3:41" ht="44.15" customHeight="1">
      <c r="C64" s="1093"/>
      <c r="D64" s="733">
        <v>3.5</v>
      </c>
      <c r="E64" s="1088" t="s">
        <v>1458</v>
      </c>
      <c r="F64" s="1088"/>
      <c r="G64" s="1088"/>
      <c r="H64" s="1088"/>
      <c r="I64" s="1088"/>
      <c r="J64" s="1088"/>
      <c r="K64" s="1088"/>
      <c r="L64" s="1088"/>
      <c r="M64" s="1088"/>
      <c r="N64" s="603"/>
      <c r="O64" s="604"/>
      <c r="P64" s="703"/>
      <c r="Q64" s="703"/>
      <c r="R64" s="703"/>
      <c r="S64" s="703"/>
      <c r="T64" s="583">
        <v>10</v>
      </c>
      <c r="U64" s="703"/>
      <c r="V64" s="594">
        <f t="shared" si="33"/>
        <v>0</v>
      </c>
      <c r="W64" s="742" t="str">
        <f t="shared" si="30"/>
        <v/>
      </c>
      <c r="X64" s="689"/>
      <c r="Y64" s="703"/>
      <c r="Z64" s="703"/>
      <c r="AA64" s="703"/>
      <c r="AB64" s="703"/>
      <c r="AC64" s="583">
        <v>10</v>
      </c>
      <c r="AD64" s="703"/>
      <c r="AE64" s="594">
        <f t="shared" si="34"/>
        <v>0</v>
      </c>
      <c r="AF64" s="742" t="str">
        <f t="shared" si="31"/>
        <v/>
      </c>
      <c r="AG64" s="689"/>
      <c r="AH64" s="703"/>
      <c r="AI64" s="703"/>
      <c r="AJ64" s="703"/>
      <c r="AK64" s="703"/>
      <c r="AL64" s="583">
        <v>10</v>
      </c>
      <c r="AM64" s="703"/>
      <c r="AN64" s="594">
        <f t="shared" si="35"/>
        <v>0</v>
      </c>
      <c r="AO64" s="742" t="str">
        <f t="shared" si="32"/>
        <v/>
      </c>
    </row>
    <row r="65" spans="3:41" ht="57" customHeight="1">
      <c r="C65" s="1091" t="s">
        <v>1460</v>
      </c>
      <c r="D65" s="733">
        <v>3.6</v>
      </c>
      <c r="E65" s="1088" t="s">
        <v>1461</v>
      </c>
      <c r="F65" s="1088"/>
      <c r="G65" s="1088"/>
      <c r="H65" s="1088"/>
      <c r="I65" s="1088"/>
      <c r="J65" s="1088"/>
      <c r="K65" s="1088"/>
      <c r="L65" s="1088"/>
      <c r="M65" s="1088"/>
      <c r="N65" s="603"/>
      <c r="O65" s="604"/>
      <c r="P65" s="703"/>
      <c r="Q65" s="703"/>
      <c r="R65" s="703"/>
      <c r="S65" s="703"/>
      <c r="T65" s="583">
        <v>10</v>
      </c>
      <c r="U65" s="703"/>
      <c r="V65" s="594">
        <f t="shared" si="33"/>
        <v>0</v>
      </c>
      <c r="W65" s="742" t="str">
        <f t="shared" si="30"/>
        <v/>
      </c>
      <c r="X65" s="689"/>
      <c r="Y65" s="703"/>
      <c r="Z65" s="703"/>
      <c r="AA65" s="703"/>
      <c r="AB65" s="703"/>
      <c r="AC65" s="583">
        <v>10</v>
      </c>
      <c r="AD65" s="703"/>
      <c r="AE65" s="594">
        <f t="shared" si="34"/>
        <v>0</v>
      </c>
      <c r="AF65" s="742" t="str">
        <f t="shared" si="31"/>
        <v/>
      </c>
      <c r="AG65" s="689"/>
      <c r="AH65" s="703"/>
      <c r="AI65" s="703"/>
      <c r="AJ65" s="703"/>
      <c r="AK65" s="703"/>
      <c r="AL65" s="583">
        <v>10</v>
      </c>
      <c r="AM65" s="703"/>
      <c r="AN65" s="594">
        <f t="shared" si="35"/>
        <v>0</v>
      </c>
      <c r="AO65" s="742" t="str">
        <f t="shared" si="32"/>
        <v/>
      </c>
    </row>
    <row r="66" spans="3:41" ht="69" customHeight="1">
      <c r="C66" s="1093"/>
      <c r="D66" s="734">
        <v>3.7</v>
      </c>
      <c r="E66" s="1087" t="s">
        <v>1462</v>
      </c>
      <c r="F66" s="1087"/>
      <c r="G66" s="1087"/>
      <c r="H66" s="1087"/>
      <c r="I66" s="1087"/>
      <c r="J66" s="1087"/>
      <c r="K66" s="1087"/>
      <c r="L66" s="1087"/>
      <c r="M66" s="1087"/>
      <c r="N66" s="625"/>
      <c r="O66" s="615"/>
      <c r="P66" s="704"/>
      <c r="Q66" s="704"/>
      <c r="R66" s="704"/>
      <c r="S66" s="704"/>
      <c r="T66" s="583">
        <v>10</v>
      </c>
      <c r="U66" s="703"/>
      <c r="V66" s="601">
        <f t="shared" si="33"/>
        <v>0</v>
      </c>
      <c r="W66" s="744" t="str">
        <f t="shared" si="30"/>
        <v/>
      </c>
      <c r="X66" s="689"/>
      <c r="Y66" s="704"/>
      <c r="Z66" s="704"/>
      <c r="AA66" s="704"/>
      <c r="AB66" s="704"/>
      <c r="AC66" s="583">
        <v>10</v>
      </c>
      <c r="AD66" s="704"/>
      <c r="AE66" s="601">
        <f t="shared" si="34"/>
        <v>0</v>
      </c>
      <c r="AF66" s="744" t="str">
        <f t="shared" si="31"/>
        <v/>
      </c>
      <c r="AG66" s="689"/>
      <c r="AH66" s="704"/>
      <c r="AI66" s="704"/>
      <c r="AJ66" s="704"/>
      <c r="AK66" s="704"/>
      <c r="AL66" s="583">
        <v>10</v>
      </c>
      <c r="AM66" s="704"/>
      <c r="AN66" s="601">
        <f t="shared" si="35"/>
        <v>0</v>
      </c>
      <c r="AO66" s="744" t="str">
        <f t="shared" si="32"/>
        <v/>
      </c>
    </row>
    <row r="67" spans="3:41" ht="14.15" customHeight="1">
      <c r="C67" s="654"/>
      <c r="D67" s="655"/>
      <c r="E67" s="655"/>
      <c r="F67" s="655"/>
      <c r="G67" s="655"/>
      <c r="H67" s="655"/>
      <c r="I67" s="655"/>
      <c r="J67" s="655"/>
      <c r="K67" s="655"/>
      <c r="L67" s="655"/>
      <c r="M67" s="655"/>
      <c r="N67" s="655"/>
      <c r="O67" s="655"/>
      <c r="P67" s="655"/>
      <c r="Q67" s="655"/>
      <c r="R67" s="655"/>
      <c r="S67" s="655"/>
      <c r="T67" s="655"/>
      <c r="U67" s="655"/>
      <c r="V67" s="655"/>
      <c r="W67" s="743"/>
      <c r="X67" s="655"/>
      <c r="Y67" s="655"/>
      <c r="Z67" s="655"/>
      <c r="AA67" s="655"/>
      <c r="AB67" s="655"/>
      <c r="AC67" s="655"/>
      <c r="AD67" s="655"/>
      <c r="AE67" s="655"/>
      <c r="AF67" s="743"/>
      <c r="AG67" s="655"/>
      <c r="AH67" s="655"/>
      <c r="AI67" s="655"/>
      <c r="AJ67" s="655"/>
      <c r="AK67" s="655"/>
      <c r="AL67" s="655"/>
      <c r="AM67" s="655"/>
      <c r="AN67" s="655"/>
      <c r="AO67" s="743"/>
    </row>
    <row r="68" spans="3:41" ht="23.15" customHeight="1">
      <c r="C68" s="571"/>
      <c r="D68" s="571"/>
      <c r="N68" s="1149" t="s">
        <v>1463</v>
      </c>
      <c r="O68" s="1149"/>
      <c r="P68" s="1132" t="s">
        <v>746</v>
      </c>
      <c r="Q68" s="1132" t="s">
        <v>747</v>
      </c>
      <c r="R68" s="772" t="s">
        <v>748</v>
      </c>
      <c r="S68" s="772" t="s">
        <v>749</v>
      </c>
      <c r="T68" s="646" t="s">
        <v>750</v>
      </c>
      <c r="U68" s="646" t="s">
        <v>751</v>
      </c>
      <c r="V68" s="653" t="s">
        <v>742</v>
      </c>
      <c r="W68" s="1084"/>
      <c r="X68" s="689"/>
      <c r="Y68" s="1130" t="s">
        <v>746</v>
      </c>
      <c r="Z68" s="1132" t="s">
        <v>747</v>
      </c>
      <c r="AA68" s="772" t="s">
        <v>748</v>
      </c>
      <c r="AB68" s="772" t="s">
        <v>749</v>
      </c>
      <c r="AC68" s="646" t="s">
        <v>750</v>
      </c>
      <c r="AD68" s="646" t="s">
        <v>751</v>
      </c>
      <c r="AE68" s="653" t="s">
        <v>742</v>
      </c>
      <c r="AF68" s="1108"/>
      <c r="AG68" s="689"/>
      <c r="AH68" s="1130" t="s">
        <v>746</v>
      </c>
      <c r="AI68" s="1132" t="s">
        <v>747</v>
      </c>
      <c r="AJ68" s="772" t="s">
        <v>748</v>
      </c>
      <c r="AK68" s="772" t="s">
        <v>749</v>
      </c>
      <c r="AL68" s="646" t="s">
        <v>750</v>
      </c>
      <c r="AM68" s="646" t="s">
        <v>751</v>
      </c>
      <c r="AN68" s="653" t="s">
        <v>742</v>
      </c>
      <c r="AO68" s="1108"/>
    </row>
    <row r="69" spans="3:41" ht="23.15" customHeight="1">
      <c r="C69" s="571"/>
      <c r="D69" s="571"/>
      <c r="N69" s="1148"/>
      <c r="O69" s="1148"/>
      <c r="P69" s="1133"/>
      <c r="Q69" s="1133"/>
      <c r="R69" s="771">
        <f>COUNTA(R60:R66)</f>
        <v>0</v>
      </c>
      <c r="S69" s="771">
        <f>COUNTA(S60:S66)</f>
        <v>0</v>
      </c>
      <c r="T69" s="651">
        <f>SUM(T60:T66)</f>
        <v>70</v>
      </c>
      <c r="U69" s="651">
        <f>SUM(U60:U66)</f>
        <v>0</v>
      </c>
      <c r="V69" s="652">
        <f>U69/T69</f>
        <v>0</v>
      </c>
      <c r="W69" s="1084"/>
      <c r="X69" s="689"/>
      <c r="Y69" s="1131"/>
      <c r="Z69" s="1133"/>
      <c r="AA69" s="771">
        <f>COUNTA(AA60:AA66)</f>
        <v>0</v>
      </c>
      <c r="AB69" s="771">
        <f>COUNTA(AB60:AB66)</f>
        <v>0</v>
      </c>
      <c r="AC69" s="651">
        <f>SUM(AC60:AC66)</f>
        <v>70</v>
      </c>
      <c r="AD69" s="651">
        <f>SUM(AD60:AD66)</f>
        <v>0</v>
      </c>
      <c r="AE69" s="652">
        <f>AD69/AC69</f>
        <v>0</v>
      </c>
      <c r="AF69" s="1108"/>
      <c r="AG69" s="689"/>
      <c r="AH69" s="1131"/>
      <c r="AI69" s="1133"/>
      <c r="AJ69" s="771">
        <f>COUNTA(AJ60:AJ66)</f>
        <v>0</v>
      </c>
      <c r="AK69" s="771">
        <f>COUNTA(AK60:AK66)</f>
        <v>0</v>
      </c>
      <c r="AL69" s="651">
        <f>SUM(AL60:AL66)</f>
        <v>70</v>
      </c>
      <c r="AM69" s="651">
        <f>SUM(AM60:AM66)</f>
        <v>0</v>
      </c>
      <c r="AN69" s="652">
        <f>AM69/AL69</f>
        <v>0</v>
      </c>
      <c r="AO69" s="1108"/>
    </row>
    <row r="70" spans="3:41" ht="23.15" customHeight="1">
      <c r="C70" s="571"/>
      <c r="D70" s="571"/>
      <c r="N70" s="1148"/>
      <c r="O70" s="1148"/>
      <c r="P70" s="1129">
        <f>COUNTA(P60:P66)</f>
        <v>1</v>
      </c>
      <c r="Q70" s="1129">
        <f t="shared" ref="Q70" si="36">COUNTA(Q60:Q66)</f>
        <v>0</v>
      </c>
      <c r="R70" s="773" t="s">
        <v>753</v>
      </c>
      <c r="S70" s="773" t="s">
        <v>754</v>
      </c>
      <c r="T70" s="621" t="s">
        <v>755</v>
      </c>
      <c r="U70" s="621" t="s">
        <v>756</v>
      </c>
      <c r="V70" s="584" t="s">
        <v>742</v>
      </c>
      <c r="W70" s="1084"/>
      <c r="X70" s="690"/>
      <c r="Y70" s="1134">
        <f>COUNTA(Y60:Y66)</f>
        <v>1</v>
      </c>
      <c r="Z70" s="1129">
        <f t="shared" ref="Z70" si="37">COUNTA(Z60:Z66)</f>
        <v>0</v>
      </c>
      <c r="AA70" s="773" t="s">
        <v>753</v>
      </c>
      <c r="AB70" s="773" t="s">
        <v>754</v>
      </c>
      <c r="AC70" s="621" t="s">
        <v>755</v>
      </c>
      <c r="AD70" s="621" t="s">
        <v>756</v>
      </c>
      <c r="AE70" s="584" t="s">
        <v>742</v>
      </c>
      <c r="AF70" s="1108"/>
      <c r="AG70" s="690"/>
      <c r="AH70" s="1134">
        <f>COUNTA(AH60:AH66)</f>
        <v>1</v>
      </c>
      <c r="AI70" s="1129">
        <f t="shared" ref="AI70" si="38">COUNTA(AI60:AI66)</f>
        <v>0</v>
      </c>
      <c r="AJ70" s="773" t="s">
        <v>753</v>
      </c>
      <c r="AK70" s="773" t="s">
        <v>754</v>
      </c>
      <c r="AL70" s="621" t="s">
        <v>755</v>
      </c>
      <c r="AM70" s="621" t="s">
        <v>756</v>
      </c>
      <c r="AN70" s="584" t="s">
        <v>742</v>
      </c>
      <c r="AO70" s="1108"/>
    </row>
    <row r="71" spans="3:41" ht="23.15" customHeight="1">
      <c r="C71" s="571"/>
      <c r="D71" s="571"/>
      <c r="N71" s="1148"/>
      <c r="O71" s="1148"/>
      <c r="P71" s="1129"/>
      <c r="Q71" s="1129"/>
      <c r="R71" s="771">
        <f>COUNTA(R60)</f>
        <v>0</v>
      </c>
      <c r="S71" s="771">
        <f>COUNTA(S60)</f>
        <v>0</v>
      </c>
      <c r="T71" s="651">
        <f>SUM(T60)</f>
        <v>10</v>
      </c>
      <c r="U71" s="651">
        <f>SUM(U60)</f>
        <v>0</v>
      </c>
      <c r="V71" s="652">
        <f t="shared" ref="V71" si="39">U71/T71</f>
        <v>0</v>
      </c>
      <c r="W71" s="1085"/>
      <c r="X71" s="690"/>
      <c r="Y71" s="1134"/>
      <c r="Z71" s="1129"/>
      <c r="AA71" s="771">
        <f>COUNTA(AA60)</f>
        <v>0</v>
      </c>
      <c r="AB71" s="771">
        <f>COUNTA(AB60)</f>
        <v>0</v>
      </c>
      <c r="AC71" s="651">
        <f>SUM(AC60)</f>
        <v>10</v>
      </c>
      <c r="AD71" s="651">
        <f>SUM(AD60)</f>
        <v>0</v>
      </c>
      <c r="AE71" s="652">
        <f t="shared" ref="AE71" si="40">AD71/AC71</f>
        <v>0</v>
      </c>
      <c r="AF71" s="1078"/>
      <c r="AG71" s="690"/>
      <c r="AH71" s="1134"/>
      <c r="AI71" s="1129"/>
      <c r="AJ71" s="771">
        <f>COUNTA(AJ60)</f>
        <v>0</v>
      </c>
      <c r="AK71" s="771">
        <f>COUNTA(AK60)</f>
        <v>0</v>
      </c>
      <c r="AL71" s="651">
        <f>SUM(AL60)</f>
        <v>10</v>
      </c>
      <c r="AM71" s="651">
        <f>SUM(AM60)</f>
        <v>0</v>
      </c>
      <c r="AN71" s="652">
        <f t="shared" ref="AN71" si="41">AM71/AL71</f>
        <v>0</v>
      </c>
      <c r="AO71" s="1078"/>
    </row>
    <row r="72" spans="3:41" ht="17.149999999999999" customHeight="1">
      <c r="C72" s="571"/>
      <c r="D72" s="571"/>
      <c r="N72" s="575"/>
      <c r="O72" s="575"/>
      <c r="T72" s="575"/>
      <c r="AC72" s="628"/>
      <c r="AL72" s="628"/>
    </row>
    <row r="73" spans="3:41" ht="17.149999999999999" customHeight="1">
      <c r="C73" s="571"/>
      <c r="D73" s="571"/>
      <c r="N73" s="575"/>
      <c r="O73" s="575"/>
      <c r="P73" s="1120" t="s">
        <v>1389</v>
      </c>
      <c r="Q73" s="1121"/>
      <c r="R73" s="1121"/>
      <c r="S73" s="1121"/>
      <c r="T73" s="1121"/>
      <c r="U73" s="1121"/>
      <c r="V73" s="1121"/>
      <c r="W73" s="1122"/>
      <c r="X73" s="686"/>
      <c r="Y73" s="1123" t="s">
        <v>741</v>
      </c>
      <c r="Z73" s="1124"/>
      <c r="AA73" s="1124"/>
      <c r="AB73" s="1124"/>
      <c r="AC73" s="1124"/>
      <c r="AD73" s="1124"/>
      <c r="AE73" s="1124"/>
      <c r="AF73" s="1125"/>
      <c r="AG73" s="686"/>
      <c r="AH73" s="1158" t="s">
        <v>1515</v>
      </c>
      <c r="AI73" s="1159"/>
      <c r="AJ73" s="1159"/>
      <c r="AK73" s="1159"/>
      <c r="AL73" s="1159"/>
      <c r="AM73" s="1159"/>
      <c r="AN73" s="1159"/>
      <c r="AO73" s="1160"/>
    </row>
    <row r="74" spans="3:41" ht="27" customHeight="1">
      <c r="C74" s="1098" t="s">
        <v>53</v>
      </c>
      <c r="D74" s="1099"/>
      <c r="E74" s="1099"/>
      <c r="F74" s="1099"/>
      <c r="G74" s="1099"/>
      <c r="H74" s="1099"/>
      <c r="I74" s="1099"/>
      <c r="J74" s="1099"/>
      <c r="K74" s="1099"/>
      <c r="L74" s="1099"/>
      <c r="M74" s="1100"/>
      <c r="N74" s="1080" t="s">
        <v>1449</v>
      </c>
      <c r="O74" s="1082" t="s">
        <v>1388</v>
      </c>
      <c r="P74" s="1076" t="s">
        <v>1391</v>
      </c>
      <c r="Q74" s="1076"/>
      <c r="R74" s="1076" t="s">
        <v>1392</v>
      </c>
      <c r="S74" s="1076"/>
      <c r="T74" s="1076" t="s">
        <v>48</v>
      </c>
      <c r="U74" s="1076" t="s">
        <v>50</v>
      </c>
      <c r="V74" s="1076" t="s">
        <v>1393</v>
      </c>
      <c r="W74" s="1078" t="s">
        <v>1438</v>
      </c>
      <c r="X74" s="687"/>
      <c r="Y74" s="1126" t="s">
        <v>1401</v>
      </c>
      <c r="Z74" s="1126"/>
      <c r="AA74" s="1126" t="s">
        <v>1400</v>
      </c>
      <c r="AB74" s="1126"/>
      <c r="AC74" s="1126" t="s">
        <v>48</v>
      </c>
      <c r="AD74" s="1126" t="s">
        <v>50</v>
      </c>
      <c r="AE74" s="1128" t="s">
        <v>1399</v>
      </c>
      <c r="AF74" s="1108" t="s">
        <v>1394</v>
      </c>
      <c r="AG74" s="687"/>
      <c r="AH74" s="1161" t="s">
        <v>1398</v>
      </c>
      <c r="AI74" s="1161"/>
      <c r="AJ74" s="1161" t="s">
        <v>1397</v>
      </c>
      <c r="AK74" s="1161"/>
      <c r="AL74" s="1162" t="s">
        <v>48</v>
      </c>
      <c r="AM74" s="1162" t="s">
        <v>50</v>
      </c>
      <c r="AN74" s="1163" t="s">
        <v>1396</v>
      </c>
      <c r="AO74" s="1108" t="s">
        <v>1394</v>
      </c>
    </row>
    <row r="75" spans="3:41" ht="18" customHeight="1">
      <c r="C75" s="1101"/>
      <c r="D75" s="1102"/>
      <c r="E75" s="1102"/>
      <c r="F75" s="1102"/>
      <c r="G75" s="1102"/>
      <c r="H75" s="1102"/>
      <c r="I75" s="1102"/>
      <c r="J75" s="1102"/>
      <c r="K75" s="1102"/>
      <c r="L75" s="1102"/>
      <c r="M75" s="1103"/>
      <c r="N75" s="1081"/>
      <c r="O75" s="1083"/>
      <c r="P75" s="962" t="s">
        <v>1608</v>
      </c>
      <c r="Q75" s="962" t="s">
        <v>1609</v>
      </c>
      <c r="R75" s="962" t="s">
        <v>1610</v>
      </c>
      <c r="S75" s="962" t="s">
        <v>1611</v>
      </c>
      <c r="T75" s="1077"/>
      <c r="U75" s="1077"/>
      <c r="V75" s="1077"/>
      <c r="W75" s="1079"/>
      <c r="X75" s="687"/>
      <c r="Y75" s="964" t="s">
        <v>1612</v>
      </c>
      <c r="Z75" s="964" t="s">
        <v>1613</v>
      </c>
      <c r="AA75" s="964" t="s">
        <v>1614</v>
      </c>
      <c r="AB75" s="964" t="s">
        <v>1615</v>
      </c>
      <c r="AC75" s="1127"/>
      <c r="AD75" s="1127"/>
      <c r="AE75" s="1126"/>
      <c r="AF75" s="1078"/>
      <c r="AG75" s="687"/>
      <c r="AH75" s="965" t="s">
        <v>1616</v>
      </c>
      <c r="AI75" s="965" t="s">
        <v>1617</v>
      </c>
      <c r="AJ75" s="965" t="s">
        <v>1618</v>
      </c>
      <c r="AK75" s="965" t="s">
        <v>1619</v>
      </c>
      <c r="AL75" s="1162"/>
      <c r="AM75" s="1162"/>
      <c r="AN75" s="1161"/>
      <c r="AO75" s="1078"/>
    </row>
    <row r="76" spans="3:41" ht="18" customHeight="1">
      <c r="C76" s="725" t="s">
        <v>1464</v>
      </c>
      <c r="D76" s="726"/>
      <c r="E76" s="726"/>
      <c r="F76" s="726"/>
      <c r="G76" s="726"/>
      <c r="H76" s="726"/>
      <c r="I76" s="726"/>
      <c r="J76" s="726"/>
      <c r="K76" s="726"/>
      <c r="L76" s="726"/>
      <c r="M76" s="726"/>
      <c r="N76" s="727"/>
      <c r="O76" s="727"/>
      <c r="P76" s="727"/>
      <c r="Q76" s="727"/>
      <c r="R76" s="727"/>
      <c r="S76" s="727"/>
      <c r="T76" s="727"/>
      <c r="U76" s="723"/>
      <c r="V76" s="723"/>
      <c r="W76" s="752"/>
      <c r="X76" s="640"/>
      <c r="Y76" s="639"/>
      <c r="Z76" s="639"/>
      <c r="AA76" s="639"/>
      <c r="AB76" s="639"/>
      <c r="AC76" s="639"/>
      <c r="AD76" s="638"/>
      <c r="AE76" s="638"/>
      <c r="AF76" s="759"/>
      <c r="AG76" s="640"/>
      <c r="AH76" s="639"/>
      <c r="AI76" s="639"/>
      <c r="AJ76" s="639"/>
      <c r="AK76" s="639"/>
      <c r="AL76" s="639"/>
      <c r="AM76" s="638"/>
      <c r="AN76" s="638"/>
      <c r="AO76" s="759"/>
    </row>
    <row r="77" spans="3:41" ht="28" customHeight="1">
      <c r="C77" s="1090" t="s">
        <v>1465</v>
      </c>
      <c r="D77" s="732">
        <v>4.0999999999999996</v>
      </c>
      <c r="E77" s="1086" t="s">
        <v>1466</v>
      </c>
      <c r="F77" s="1086"/>
      <c r="G77" s="1086"/>
      <c r="H77" s="1086"/>
      <c r="I77" s="1086"/>
      <c r="J77" s="1086"/>
      <c r="K77" s="1086"/>
      <c r="L77" s="1086"/>
      <c r="M77" s="1086"/>
      <c r="N77" s="616"/>
      <c r="O77" s="617"/>
      <c r="P77" s="641" t="s">
        <v>745</v>
      </c>
      <c r="Q77" s="642"/>
      <c r="R77" s="705"/>
      <c r="S77" s="705"/>
      <c r="T77" s="618">
        <v>10</v>
      </c>
      <c r="U77" s="703"/>
      <c r="V77" s="619">
        <f>U77/T77</f>
        <v>0</v>
      </c>
      <c r="W77" s="745" t="str">
        <f t="shared" ref="W77:W79" si="42">IF(Q77="X","Please explain why this is not applicable","")</f>
        <v/>
      </c>
      <c r="Y77" s="591" t="s">
        <v>745</v>
      </c>
      <c r="Z77" s="598"/>
      <c r="AA77" s="703"/>
      <c r="AB77" s="703"/>
      <c r="AC77" s="583">
        <v>10</v>
      </c>
      <c r="AD77" s="703"/>
      <c r="AE77" s="594">
        <f>AD77/AC77</f>
        <v>0</v>
      </c>
      <c r="AF77" s="742" t="str">
        <f t="shared" ref="AF77:AF79" si="43">IF(Z77="X","Please explain why this is not applicable","")</f>
        <v/>
      </c>
      <c r="AH77" s="591" t="s">
        <v>745</v>
      </c>
      <c r="AI77" s="598"/>
      <c r="AJ77" s="703"/>
      <c r="AK77" s="703"/>
      <c r="AL77" s="583">
        <v>10</v>
      </c>
      <c r="AM77" s="703"/>
      <c r="AN77" s="594">
        <f>AM77/AL77</f>
        <v>0</v>
      </c>
      <c r="AO77" s="742" t="str">
        <f t="shared" ref="AO77:AO79" si="44">IF(AI77="X","Please explain why this is not applicable","")</f>
        <v/>
      </c>
    </row>
    <row r="78" spans="3:41" ht="57" customHeight="1">
      <c r="C78" s="1090"/>
      <c r="D78" s="733">
        <v>4.2</v>
      </c>
      <c r="E78" s="1088" t="s">
        <v>1467</v>
      </c>
      <c r="F78" s="1088"/>
      <c r="G78" s="1088"/>
      <c r="H78" s="1088"/>
      <c r="I78" s="1088"/>
      <c r="J78" s="1088"/>
      <c r="K78" s="1088"/>
      <c r="L78" s="1088"/>
      <c r="M78" s="1088"/>
      <c r="N78" s="607" t="s">
        <v>763</v>
      </c>
      <c r="O78" s="604"/>
      <c r="P78" s="703"/>
      <c r="Q78" s="703"/>
      <c r="R78" s="703"/>
      <c r="S78" s="703"/>
      <c r="T78" s="583">
        <v>10</v>
      </c>
      <c r="U78" s="703"/>
      <c r="V78" s="594">
        <f t="shared" ref="V78:V94" si="45">U78/T78</f>
        <v>0</v>
      </c>
      <c r="W78" s="742" t="str">
        <f t="shared" si="42"/>
        <v/>
      </c>
      <c r="Y78" s="703"/>
      <c r="Z78" s="703"/>
      <c r="AA78" s="703"/>
      <c r="AB78" s="703"/>
      <c r="AC78" s="583">
        <v>10</v>
      </c>
      <c r="AD78" s="703"/>
      <c r="AE78" s="594">
        <f t="shared" ref="AE78:AE79" si="46">AD78/AC78</f>
        <v>0</v>
      </c>
      <c r="AF78" s="742" t="str">
        <f t="shared" si="43"/>
        <v/>
      </c>
      <c r="AH78" s="703"/>
      <c r="AI78" s="703"/>
      <c r="AJ78" s="703"/>
      <c r="AK78" s="703"/>
      <c r="AL78" s="583">
        <v>10</v>
      </c>
      <c r="AM78" s="703"/>
      <c r="AN78" s="594">
        <f t="shared" ref="AN78:AN79" si="47">AM78/AL78</f>
        <v>0</v>
      </c>
      <c r="AO78" s="742" t="str">
        <f t="shared" si="44"/>
        <v/>
      </c>
    </row>
    <row r="79" spans="3:41" ht="34.5" customHeight="1">
      <c r="C79" s="1090"/>
      <c r="D79" s="733" t="s">
        <v>764</v>
      </c>
      <c r="E79" s="1095" t="s">
        <v>1468</v>
      </c>
      <c r="F79" s="1096"/>
      <c r="G79" s="1096"/>
      <c r="H79" s="1096"/>
      <c r="I79" s="1096"/>
      <c r="J79" s="1096"/>
      <c r="K79" s="1096"/>
      <c r="L79" s="1096"/>
      <c r="M79" s="1097"/>
      <c r="N79" s="625"/>
      <c r="O79" s="615"/>
      <c r="P79" s="703"/>
      <c r="Q79" s="703"/>
      <c r="R79" s="703"/>
      <c r="S79" s="703"/>
      <c r="T79" s="583">
        <v>5</v>
      </c>
      <c r="U79" s="704"/>
      <c r="V79" s="601">
        <f t="shared" si="45"/>
        <v>0</v>
      </c>
      <c r="W79" s="742" t="str">
        <f t="shared" si="42"/>
        <v/>
      </c>
      <c r="Y79" s="703"/>
      <c r="Z79" s="703"/>
      <c r="AA79" s="703"/>
      <c r="AB79" s="703"/>
      <c r="AC79" s="583">
        <v>5</v>
      </c>
      <c r="AD79" s="704"/>
      <c r="AE79" s="601">
        <f t="shared" si="46"/>
        <v>0</v>
      </c>
      <c r="AF79" s="742" t="str">
        <f t="shared" si="43"/>
        <v/>
      </c>
      <c r="AH79" s="703"/>
      <c r="AI79" s="703"/>
      <c r="AJ79" s="703"/>
      <c r="AK79" s="703"/>
      <c r="AL79" s="583">
        <v>5</v>
      </c>
      <c r="AM79" s="704"/>
      <c r="AN79" s="601">
        <f t="shared" si="47"/>
        <v>0</v>
      </c>
      <c r="AO79" s="742" t="str">
        <f t="shared" si="44"/>
        <v/>
      </c>
    </row>
    <row r="80" spans="3:41" ht="26.15" customHeight="1">
      <c r="C80" s="1091" t="s">
        <v>1474</v>
      </c>
      <c r="D80" s="733">
        <v>4.3</v>
      </c>
      <c r="E80" s="1086" t="s">
        <v>1469</v>
      </c>
      <c r="F80" s="1086"/>
      <c r="G80" s="1086"/>
      <c r="H80" s="1086"/>
      <c r="I80" s="1086"/>
      <c r="J80" s="1086"/>
      <c r="K80" s="1086"/>
      <c r="L80" s="1086"/>
      <c r="M80" s="1094"/>
      <c r="N80" s="622"/>
      <c r="O80" s="622"/>
      <c r="P80" s="622"/>
      <c r="Q80" s="622"/>
      <c r="R80" s="622"/>
      <c r="S80" s="622"/>
      <c r="T80" s="622"/>
      <c r="U80" s="622"/>
      <c r="V80" s="622"/>
      <c r="W80" s="746"/>
      <c r="X80" s="691"/>
      <c r="Y80" s="622"/>
      <c r="Z80" s="622"/>
      <c r="AA80" s="622"/>
      <c r="AB80" s="622"/>
      <c r="AC80" s="622"/>
      <c r="AD80" s="622"/>
      <c r="AE80" s="622"/>
      <c r="AF80" s="746"/>
      <c r="AG80" s="691"/>
      <c r="AH80" s="622"/>
      <c r="AI80" s="622"/>
      <c r="AJ80" s="622"/>
      <c r="AK80" s="622"/>
      <c r="AL80" s="622"/>
      <c r="AM80" s="622"/>
      <c r="AN80" s="622"/>
      <c r="AO80" s="746"/>
    </row>
    <row r="81" spans="3:41" ht="24" customHeight="1">
      <c r="C81" s="1092"/>
      <c r="D81" s="733" t="s">
        <v>765</v>
      </c>
      <c r="E81" s="1089" t="s">
        <v>1470</v>
      </c>
      <c r="F81" s="1089"/>
      <c r="G81" s="1089"/>
      <c r="H81" s="1089"/>
      <c r="I81" s="1089"/>
      <c r="J81" s="1089"/>
      <c r="K81" s="1089"/>
      <c r="L81" s="1089"/>
      <c r="M81" s="1089"/>
      <c r="N81" s="616"/>
      <c r="O81" s="617"/>
      <c r="P81" s="703"/>
      <c r="Q81" s="703"/>
      <c r="R81" s="703"/>
      <c r="S81" s="703"/>
      <c r="T81" s="618">
        <v>5</v>
      </c>
      <c r="U81" s="704"/>
      <c r="V81" s="619">
        <f t="shared" si="45"/>
        <v>0</v>
      </c>
      <c r="W81" s="742" t="str">
        <f t="shared" ref="W81:W94" si="48">IF(Q81="X","Please explain why this is not applicable","")</f>
        <v/>
      </c>
      <c r="Y81" s="703"/>
      <c r="Z81" s="703"/>
      <c r="AA81" s="703"/>
      <c r="AB81" s="703"/>
      <c r="AC81" s="618">
        <v>5</v>
      </c>
      <c r="AD81" s="704"/>
      <c r="AE81" s="619">
        <f t="shared" ref="AE81:AE94" si="49">AD81/AC81</f>
        <v>0</v>
      </c>
      <c r="AF81" s="742" t="str">
        <f t="shared" ref="AF81:AF94" si="50">IF(Z81="X","Please explain why this is not applicable","")</f>
        <v/>
      </c>
      <c r="AH81" s="703"/>
      <c r="AI81" s="703"/>
      <c r="AJ81" s="703"/>
      <c r="AK81" s="703"/>
      <c r="AL81" s="618">
        <v>5</v>
      </c>
      <c r="AM81" s="704"/>
      <c r="AN81" s="619">
        <f t="shared" ref="AN81:AN94" si="51">AM81/AL81</f>
        <v>0</v>
      </c>
      <c r="AO81" s="742" t="str">
        <f t="shared" ref="AO81:AO94" si="52">IF(AI81="X","Please explain why this is not applicable","")</f>
        <v/>
      </c>
    </row>
    <row r="82" spans="3:41" ht="32.15" customHeight="1">
      <c r="C82" s="1092"/>
      <c r="D82" s="733" t="s">
        <v>766</v>
      </c>
      <c r="E82" s="1089" t="s">
        <v>1471</v>
      </c>
      <c r="F82" s="1089"/>
      <c r="G82" s="1089"/>
      <c r="H82" s="1089"/>
      <c r="I82" s="1089"/>
      <c r="J82" s="1089"/>
      <c r="K82" s="1089"/>
      <c r="L82" s="1089"/>
      <c r="M82" s="1089"/>
      <c r="N82" s="603"/>
      <c r="O82" s="604"/>
      <c r="P82" s="703"/>
      <c r="Q82" s="703"/>
      <c r="R82" s="703"/>
      <c r="S82" s="703"/>
      <c r="T82" s="583">
        <v>5</v>
      </c>
      <c r="U82" s="704"/>
      <c r="V82" s="594">
        <f t="shared" si="45"/>
        <v>0</v>
      </c>
      <c r="W82" s="742" t="str">
        <f t="shared" si="48"/>
        <v/>
      </c>
      <c r="Y82" s="703"/>
      <c r="Z82" s="703"/>
      <c r="AA82" s="703"/>
      <c r="AB82" s="703"/>
      <c r="AC82" s="583">
        <v>5</v>
      </c>
      <c r="AD82" s="704"/>
      <c r="AE82" s="594">
        <f t="shared" si="49"/>
        <v>0</v>
      </c>
      <c r="AF82" s="742" t="str">
        <f t="shared" si="50"/>
        <v/>
      </c>
      <c r="AH82" s="703"/>
      <c r="AI82" s="703"/>
      <c r="AJ82" s="703"/>
      <c r="AK82" s="703"/>
      <c r="AL82" s="583">
        <v>5</v>
      </c>
      <c r="AM82" s="704"/>
      <c r="AN82" s="594">
        <f t="shared" si="51"/>
        <v>0</v>
      </c>
      <c r="AO82" s="742" t="str">
        <f t="shared" si="52"/>
        <v/>
      </c>
    </row>
    <row r="83" spans="3:41" ht="27" customHeight="1">
      <c r="C83" s="1092"/>
      <c r="D83" s="733" t="s">
        <v>767</v>
      </c>
      <c r="E83" s="1089" t="s">
        <v>1472</v>
      </c>
      <c r="F83" s="1089"/>
      <c r="G83" s="1089"/>
      <c r="H83" s="1089"/>
      <c r="I83" s="1089"/>
      <c r="J83" s="1089"/>
      <c r="K83" s="1089"/>
      <c r="L83" s="1089"/>
      <c r="M83" s="1089"/>
      <c r="N83" s="603"/>
      <c r="O83" s="604"/>
      <c r="P83" s="703"/>
      <c r="Q83" s="703"/>
      <c r="R83" s="703"/>
      <c r="S83" s="703"/>
      <c r="T83" s="583">
        <v>5</v>
      </c>
      <c r="U83" s="704"/>
      <c r="V83" s="594">
        <f t="shared" si="45"/>
        <v>0</v>
      </c>
      <c r="W83" s="742" t="str">
        <f t="shared" si="48"/>
        <v/>
      </c>
      <c r="Y83" s="703"/>
      <c r="Z83" s="703"/>
      <c r="AA83" s="703"/>
      <c r="AB83" s="703"/>
      <c r="AC83" s="583">
        <v>5</v>
      </c>
      <c r="AD83" s="704"/>
      <c r="AE83" s="594">
        <f t="shared" si="49"/>
        <v>0</v>
      </c>
      <c r="AF83" s="742" t="str">
        <f t="shared" si="50"/>
        <v/>
      </c>
      <c r="AH83" s="703"/>
      <c r="AI83" s="703"/>
      <c r="AJ83" s="703"/>
      <c r="AK83" s="703"/>
      <c r="AL83" s="583">
        <v>5</v>
      </c>
      <c r="AM83" s="704"/>
      <c r="AN83" s="594">
        <f t="shared" si="51"/>
        <v>0</v>
      </c>
      <c r="AO83" s="742" t="str">
        <f t="shared" si="52"/>
        <v/>
      </c>
    </row>
    <row r="84" spans="3:41" ht="27" customHeight="1">
      <c r="C84" s="1092"/>
      <c r="D84" s="733" t="s">
        <v>768</v>
      </c>
      <c r="E84" s="1089" t="s">
        <v>1473</v>
      </c>
      <c r="F84" s="1089"/>
      <c r="G84" s="1089"/>
      <c r="H84" s="1089"/>
      <c r="I84" s="1089"/>
      <c r="J84" s="1089"/>
      <c r="K84" s="1089"/>
      <c r="L84" s="1089"/>
      <c r="M84" s="1089"/>
      <c r="N84" s="603"/>
      <c r="O84" s="604"/>
      <c r="P84" s="703"/>
      <c r="Q84" s="703"/>
      <c r="R84" s="703"/>
      <c r="S84" s="703"/>
      <c r="T84" s="583">
        <v>5</v>
      </c>
      <c r="U84" s="704"/>
      <c r="V84" s="594">
        <f t="shared" si="45"/>
        <v>0</v>
      </c>
      <c r="W84" s="742" t="str">
        <f t="shared" si="48"/>
        <v/>
      </c>
      <c r="Y84" s="703"/>
      <c r="Z84" s="703"/>
      <c r="AA84" s="703"/>
      <c r="AB84" s="703"/>
      <c r="AC84" s="583">
        <v>5</v>
      </c>
      <c r="AD84" s="704"/>
      <c r="AE84" s="594">
        <f t="shared" si="49"/>
        <v>0</v>
      </c>
      <c r="AF84" s="742" t="str">
        <f t="shared" si="50"/>
        <v/>
      </c>
      <c r="AH84" s="703"/>
      <c r="AI84" s="703"/>
      <c r="AJ84" s="703"/>
      <c r="AK84" s="703"/>
      <c r="AL84" s="583">
        <v>5</v>
      </c>
      <c r="AM84" s="704"/>
      <c r="AN84" s="594">
        <f t="shared" si="51"/>
        <v>0</v>
      </c>
      <c r="AO84" s="742" t="str">
        <f t="shared" si="52"/>
        <v/>
      </c>
    </row>
    <row r="85" spans="3:41" ht="27" customHeight="1">
      <c r="C85" s="1092"/>
      <c r="D85" s="733" t="s">
        <v>769</v>
      </c>
      <c r="E85" s="1089" t="s">
        <v>1475</v>
      </c>
      <c r="F85" s="1089"/>
      <c r="G85" s="1089"/>
      <c r="H85" s="1089"/>
      <c r="I85" s="1089"/>
      <c r="J85" s="1089"/>
      <c r="K85" s="1089"/>
      <c r="L85" s="1089"/>
      <c r="M85" s="1089"/>
      <c r="N85" s="603"/>
      <c r="O85" s="604"/>
      <c r="P85" s="703"/>
      <c r="Q85" s="703"/>
      <c r="R85" s="703"/>
      <c r="S85" s="703"/>
      <c r="T85" s="583">
        <v>5</v>
      </c>
      <c r="U85" s="704"/>
      <c r="V85" s="594">
        <f t="shared" si="45"/>
        <v>0</v>
      </c>
      <c r="W85" s="742" t="str">
        <f t="shared" si="48"/>
        <v/>
      </c>
      <c r="Y85" s="703"/>
      <c r="Z85" s="703"/>
      <c r="AA85" s="703"/>
      <c r="AB85" s="703"/>
      <c r="AC85" s="583">
        <v>5</v>
      </c>
      <c r="AD85" s="704"/>
      <c r="AE85" s="594">
        <f t="shared" si="49"/>
        <v>0</v>
      </c>
      <c r="AF85" s="742" t="str">
        <f t="shared" si="50"/>
        <v/>
      </c>
      <c r="AH85" s="703"/>
      <c r="AI85" s="703"/>
      <c r="AJ85" s="703"/>
      <c r="AK85" s="703"/>
      <c r="AL85" s="583">
        <v>5</v>
      </c>
      <c r="AM85" s="704"/>
      <c r="AN85" s="594">
        <f t="shared" si="51"/>
        <v>0</v>
      </c>
      <c r="AO85" s="742" t="str">
        <f t="shared" si="52"/>
        <v/>
      </c>
    </row>
    <row r="86" spans="3:41" ht="31" customHeight="1">
      <c r="C86" s="1092"/>
      <c r="D86" s="733" t="s">
        <v>770</v>
      </c>
      <c r="E86" s="1089" t="s">
        <v>1476</v>
      </c>
      <c r="F86" s="1089"/>
      <c r="G86" s="1089"/>
      <c r="H86" s="1089"/>
      <c r="I86" s="1089"/>
      <c r="J86" s="1089"/>
      <c r="K86" s="1089"/>
      <c r="L86" s="1089"/>
      <c r="M86" s="1089"/>
      <c r="N86" s="603"/>
      <c r="O86" s="604"/>
      <c r="P86" s="703"/>
      <c r="Q86" s="703"/>
      <c r="R86" s="703"/>
      <c r="S86" s="703"/>
      <c r="T86" s="583">
        <v>5</v>
      </c>
      <c r="U86" s="704"/>
      <c r="V86" s="594">
        <f t="shared" ref="V86" si="53">U86/T86</f>
        <v>0</v>
      </c>
      <c r="W86" s="742" t="str">
        <f t="shared" ref="W86" si="54">IF(Q86="X","Please explain why this is not applicable","")</f>
        <v/>
      </c>
      <c r="Y86" s="703"/>
      <c r="Z86" s="703"/>
      <c r="AA86" s="703"/>
      <c r="AB86" s="703"/>
      <c r="AC86" s="583">
        <v>5</v>
      </c>
      <c r="AD86" s="704"/>
      <c r="AE86" s="594">
        <f t="shared" ref="AE86" si="55">AD86/AC86</f>
        <v>0</v>
      </c>
      <c r="AF86" s="742" t="str">
        <f t="shared" ref="AF86" si="56">IF(Z86="X","Please explain why this is not applicable","")</f>
        <v/>
      </c>
      <c r="AH86" s="703"/>
      <c r="AI86" s="703"/>
      <c r="AJ86" s="703"/>
      <c r="AK86" s="703"/>
      <c r="AL86" s="583">
        <v>5</v>
      </c>
      <c r="AM86" s="704"/>
      <c r="AN86" s="594">
        <f t="shared" ref="AN86" si="57">AM86/AL86</f>
        <v>0</v>
      </c>
      <c r="AO86" s="742" t="str">
        <f t="shared" ref="AO86" si="58">IF(AI86="X","Please explain why this is not applicable","")</f>
        <v/>
      </c>
    </row>
    <row r="87" spans="3:41" ht="30" customHeight="1">
      <c r="C87" s="1092"/>
      <c r="D87" s="733" t="s">
        <v>771</v>
      </c>
      <c r="E87" s="1089" t="s">
        <v>1477</v>
      </c>
      <c r="F87" s="1089"/>
      <c r="G87" s="1089"/>
      <c r="H87" s="1089"/>
      <c r="I87" s="1089"/>
      <c r="J87" s="1089"/>
      <c r="K87" s="1089"/>
      <c r="L87" s="1089"/>
      <c r="M87" s="1089"/>
      <c r="N87" s="603"/>
      <c r="O87" s="604"/>
      <c r="P87" s="703"/>
      <c r="Q87" s="703"/>
      <c r="R87" s="703"/>
      <c r="S87" s="703"/>
      <c r="T87" s="583">
        <v>5</v>
      </c>
      <c r="U87" s="704"/>
      <c r="V87" s="594">
        <f t="shared" si="45"/>
        <v>0</v>
      </c>
      <c r="W87" s="742" t="str">
        <f t="shared" si="48"/>
        <v/>
      </c>
      <c r="Y87" s="703"/>
      <c r="Z87" s="703"/>
      <c r="AA87" s="703"/>
      <c r="AB87" s="703"/>
      <c r="AC87" s="583">
        <v>5</v>
      </c>
      <c r="AD87" s="704"/>
      <c r="AE87" s="594">
        <f t="shared" si="49"/>
        <v>0</v>
      </c>
      <c r="AF87" s="742" t="str">
        <f t="shared" si="50"/>
        <v/>
      </c>
      <c r="AH87" s="703"/>
      <c r="AI87" s="703"/>
      <c r="AJ87" s="703"/>
      <c r="AK87" s="703"/>
      <c r="AL87" s="583">
        <v>5</v>
      </c>
      <c r="AM87" s="704"/>
      <c r="AN87" s="594">
        <f t="shared" si="51"/>
        <v>0</v>
      </c>
      <c r="AO87" s="742" t="str">
        <f t="shared" si="52"/>
        <v/>
      </c>
    </row>
    <row r="88" spans="3:41" ht="39" customHeight="1">
      <c r="C88" s="1092"/>
      <c r="D88" s="733" t="s">
        <v>1376</v>
      </c>
      <c r="E88" s="1089" t="s">
        <v>1478</v>
      </c>
      <c r="F88" s="1089"/>
      <c r="G88" s="1089"/>
      <c r="H88" s="1089"/>
      <c r="I88" s="1089"/>
      <c r="J88" s="1089"/>
      <c r="K88" s="1089"/>
      <c r="L88" s="1089"/>
      <c r="M88" s="1089"/>
      <c r="N88" s="603"/>
      <c r="O88" s="604"/>
      <c r="P88" s="703"/>
      <c r="Q88" s="703"/>
      <c r="R88" s="703"/>
      <c r="S88" s="703"/>
      <c r="T88" s="583">
        <v>5</v>
      </c>
      <c r="U88" s="704"/>
      <c r="V88" s="594">
        <f t="shared" si="45"/>
        <v>0</v>
      </c>
      <c r="W88" s="742" t="str">
        <f t="shared" si="48"/>
        <v/>
      </c>
      <c r="Y88" s="703"/>
      <c r="Z88" s="703"/>
      <c r="AA88" s="703"/>
      <c r="AB88" s="703"/>
      <c r="AC88" s="583">
        <v>5</v>
      </c>
      <c r="AD88" s="704"/>
      <c r="AE88" s="594">
        <f t="shared" si="49"/>
        <v>0</v>
      </c>
      <c r="AF88" s="742" t="str">
        <f t="shared" si="50"/>
        <v/>
      </c>
      <c r="AH88" s="703"/>
      <c r="AI88" s="703"/>
      <c r="AJ88" s="703"/>
      <c r="AK88" s="703"/>
      <c r="AL88" s="583">
        <v>5</v>
      </c>
      <c r="AM88" s="704"/>
      <c r="AN88" s="594">
        <f t="shared" si="51"/>
        <v>0</v>
      </c>
      <c r="AO88" s="742" t="str">
        <f t="shared" si="52"/>
        <v/>
      </c>
    </row>
    <row r="89" spans="3:41" ht="27" customHeight="1">
      <c r="C89" s="1092"/>
      <c r="D89" s="733">
        <v>4.4000000000000004</v>
      </c>
      <c r="E89" s="1088" t="s">
        <v>1479</v>
      </c>
      <c r="F89" s="1088"/>
      <c r="G89" s="1088"/>
      <c r="H89" s="1088"/>
      <c r="I89" s="1088"/>
      <c r="J89" s="1088"/>
      <c r="K89" s="1088"/>
      <c r="L89" s="1088"/>
      <c r="M89" s="1088"/>
      <c r="N89" s="603"/>
      <c r="O89" s="604"/>
      <c r="P89" s="703"/>
      <c r="Q89" s="703"/>
      <c r="R89" s="703"/>
      <c r="S89" s="703"/>
      <c r="T89" s="583">
        <v>10</v>
      </c>
      <c r="U89" s="703"/>
      <c r="V89" s="594">
        <f t="shared" si="45"/>
        <v>0</v>
      </c>
      <c r="W89" s="742" t="str">
        <f t="shared" si="48"/>
        <v/>
      </c>
      <c r="Y89" s="703"/>
      <c r="Z89" s="703"/>
      <c r="AA89" s="703"/>
      <c r="AB89" s="703"/>
      <c r="AC89" s="583">
        <v>10</v>
      </c>
      <c r="AD89" s="703"/>
      <c r="AE89" s="594">
        <f t="shared" si="49"/>
        <v>0</v>
      </c>
      <c r="AF89" s="742" t="str">
        <f t="shared" si="50"/>
        <v/>
      </c>
      <c r="AH89" s="703"/>
      <c r="AI89" s="703"/>
      <c r="AJ89" s="703"/>
      <c r="AK89" s="703"/>
      <c r="AL89" s="583">
        <v>10</v>
      </c>
      <c r="AM89" s="703"/>
      <c r="AN89" s="594">
        <f t="shared" si="51"/>
        <v>0</v>
      </c>
      <c r="AO89" s="742" t="str">
        <f t="shared" si="52"/>
        <v/>
      </c>
    </row>
    <row r="90" spans="3:41" ht="42" customHeight="1">
      <c r="C90" s="1092"/>
      <c r="D90" s="733">
        <v>4.5</v>
      </c>
      <c r="E90" s="1088" t="s">
        <v>1480</v>
      </c>
      <c r="F90" s="1088"/>
      <c r="G90" s="1088"/>
      <c r="H90" s="1088"/>
      <c r="I90" s="1088"/>
      <c r="J90" s="1088"/>
      <c r="K90" s="1088"/>
      <c r="L90" s="1088"/>
      <c r="M90" s="1088"/>
      <c r="N90" s="603"/>
      <c r="O90" s="604"/>
      <c r="P90" s="591" t="s">
        <v>745</v>
      </c>
      <c r="Q90" s="598"/>
      <c r="R90" s="703"/>
      <c r="S90" s="703"/>
      <c r="T90" s="583">
        <v>10</v>
      </c>
      <c r="U90" s="703"/>
      <c r="V90" s="594">
        <f t="shared" si="45"/>
        <v>0</v>
      </c>
      <c r="W90" s="742" t="str">
        <f t="shared" si="48"/>
        <v/>
      </c>
      <c r="Y90" s="591" t="s">
        <v>745</v>
      </c>
      <c r="Z90" s="598"/>
      <c r="AA90" s="703"/>
      <c r="AB90" s="703"/>
      <c r="AC90" s="583">
        <v>10</v>
      </c>
      <c r="AD90" s="703"/>
      <c r="AE90" s="594">
        <f t="shared" si="49"/>
        <v>0</v>
      </c>
      <c r="AF90" s="742" t="str">
        <f t="shared" si="50"/>
        <v/>
      </c>
      <c r="AH90" s="591" t="s">
        <v>745</v>
      </c>
      <c r="AI90" s="598"/>
      <c r="AJ90" s="703"/>
      <c r="AK90" s="703"/>
      <c r="AL90" s="583">
        <v>10</v>
      </c>
      <c r="AM90" s="703"/>
      <c r="AN90" s="594">
        <f t="shared" si="51"/>
        <v>0</v>
      </c>
      <c r="AO90" s="742" t="str">
        <f t="shared" si="52"/>
        <v/>
      </c>
    </row>
    <row r="91" spans="3:41" ht="49.5" customHeight="1">
      <c r="C91" s="1092"/>
      <c r="D91" s="733">
        <v>4.5999999999999996</v>
      </c>
      <c r="E91" s="1088" t="s">
        <v>1481</v>
      </c>
      <c r="F91" s="1088"/>
      <c r="G91" s="1088"/>
      <c r="H91" s="1087"/>
      <c r="I91" s="1087"/>
      <c r="J91" s="1087"/>
      <c r="K91" s="1087"/>
      <c r="L91" s="1087"/>
      <c r="M91" s="1087"/>
      <c r="N91" s="603"/>
      <c r="O91" s="604"/>
      <c r="P91" s="591" t="s">
        <v>745</v>
      </c>
      <c r="Q91" s="598"/>
      <c r="R91" s="703"/>
      <c r="S91" s="703"/>
      <c r="T91" s="583">
        <v>10</v>
      </c>
      <c r="U91" s="703"/>
      <c r="V91" s="594">
        <f t="shared" si="45"/>
        <v>0</v>
      </c>
      <c r="W91" s="742" t="str">
        <f t="shared" si="48"/>
        <v/>
      </c>
      <c r="Y91" s="591" t="s">
        <v>745</v>
      </c>
      <c r="Z91" s="598"/>
      <c r="AA91" s="703"/>
      <c r="AB91" s="703"/>
      <c r="AC91" s="583">
        <v>10</v>
      </c>
      <c r="AD91" s="703"/>
      <c r="AE91" s="594">
        <f t="shared" si="49"/>
        <v>0</v>
      </c>
      <c r="AF91" s="742" t="str">
        <f t="shared" si="50"/>
        <v/>
      </c>
      <c r="AH91" s="591" t="s">
        <v>745</v>
      </c>
      <c r="AI91" s="598"/>
      <c r="AJ91" s="703"/>
      <c r="AK91" s="703"/>
      <c r="AL91" s="583">
        <v>10</v>
      </c>
      <c r="AM91" s="703"/>
      <c r="AN91" s="594">
        <f t="shared" si="51"/>
        <v>0</v>
      </c>
      <c r="AO91" s="742" t="str">
        <f t="shared" si="52"/>
        <v/>
      </c>
    </row>
    <row r="92" spans="3:41" ht="42.65" customHeight="1">
      <c r="C92" s="1091" t="s">
        <v>1482</v>
      </c>
      <c r="D92" s="733">
        <v>4.7</v>
      </c>
      <c r="E92" s="1088" t="s">
        <v>1483</v>
      </c>
      <c r="F92" s="1088"/>
      <c r="G92" s="1088"/>
      <c r="H92" s="1088"/>
      <c r="I92" s="1088"/>
      <c r="J92" s="1088"/>
      <c r="K92" s="1088"/>
      <c r="L92" s="1088"/>
      <c r="M92" s="1088"/>
      <c r="N92" s="603"/>
      <c r="O92" s="614" t="s">
        <v>744</v>
      </c>
      <c r="P92" s="703"/>
      <c r="Q92" s="703"/>
      <c r="R92" s="703"/>
      <c r="S92" s="703"/>
      <c r="T92" s="583">
        <v>10</v>
      </c>
      <c r="U92" s="703"/>
      <c r="V92" s="594">
        <f t="shared" si="45"/>
        <v>0</v>
      </c>
      <c r="W92" s="742" t="str">
        <f t="shared" si="48"/>
        <v/>
      </c>
      <c r="Y92" s="591" t="s">
        <v>745</v>
      </c>
      <c r="Z92" s="598"/>
      <c r="AA92" s="703"/>
      <c r="AB92" s="703"/>
      <c r="AC92" s="583">
        <v>10</v>
      </c>
      <c r="AD92" s="703"/>
      <c r="AE92" s="594">
        <f t="shared" si="49"/>
        <v>0</v>
      </c>
      <c r="AF92" s="742" t="str">
        <f t="shared" si="50"/>
        <v/>
      </c>
      <c r="AH92" s="591" t="s">
        <v>745</v>
      </c>
      <c r="AI92" s="598"/>
      <c r="AJ92" s="703"/>
      <c r="AK92" s="703"/>
      <c r="AL92" s="583">
        <v>10</v>
      </c>
      <c r="AM92" s="703"/>
      <c r="AN92" s="594">
        <f t="shared" si="51"/>
        <v>0</v>
      </c>
      <c r="AO92" s="742" t="str">
        <f t="shared" si="52"/>
        <v/>
      </c>
    </row>
    <row r="93" spans="3:41" ht="66" customHeight="1">
      <c r="C93" s="1093"/>
      <c r="D93" s="733">
        <v>4.8</v>
      </c>
      <c r="E93" s="1086" t="s">
        <v>1484</v>
      </c>
      <c r="F93" s="1086"/>
      <c r="G93" s="1086"/>
      <c r="H93" s="1086"/>
      <c r="I93" s="1086"/>
      <c r="J93" s="1086"/>
      <c r="K93" s="1086"/>
      <c r="L93" s="1086"/>
      <c r="M93" s="1086"/>
      <c r="N93" s="603"/>
      <c r="O93" s="614" t="s">
        <v>744</v>
      </c>
      <c r="P93" s="703"/>
      <c r="Q93" s="703"/>
      <c r="R93" s="703"/>
      <c r="S93" s="703"/>
      <c r="T93" s="583">
        <v>10</v>
      </c>
      <c r="U93" s="703"/>
      <c r="V93" s="594">
        <f t="shared" si="45"/>
        <v>0</v>
      </c>
      <c r="W93" s="742" t="str">
        <f t="shared" si="48"/>
        <v/>
      </c>
      <c r="Y93" s="591" t="s">
        <v>745</v>
      </c>
      <c r="Z93" s="598"/>
      <c r="AA93" s="703"/>
      <c r="AB93" s="703"/>
      <c r="AC93" s="583">
        <v>10</v>
      </c>
      <c r="AD93" s="703"/>
      <c r="AE93" s="594">
        <f t="shared" si="49"/>
        <v>0</v>
      </c>
      <c r="AF93" s="742" t="str">
        <f t="shared" si="50"/>
        <v/>
      </c>
      <c r="AH93" s="591" t="s">
        <v>745</v>
      </c>
      <c r="AI93" s="598"/>
      <c r="AJ93" s="703"/>
      <c r="AK93" s="703"/>
      <c r="AL93" s="583">
        <v>10</v>
      </c>
      <c r="AM93" s="703"/>
      <c r="AN93" s="594">
        <f t="shared" si="51"/>
        <v>0</v>
      </c>
      <c r="AO93" s="742" t="str">
        <f t="shared" si="52"/>
        <v/>
      </c>
    </row>
    <row r="94" spans="3:41" ht="68.5" customHeight="1">
      <c r="C94" s="963" t="s">
        <v>1418</v>
      </c>
      <c r="D94" s="734">
        <v>4.9000000000000004</v>
      </c>
      <c r="E94" s="1087" t="s">
        <v>1485</v>
      </c>
      <c r="F94" s="1087"/>
      <c r="G94" s="1087"/>
      <c r="H94" s="1087"/>
      <c r="I94" s="1087"/>
      <c r="J94" s="1087"/>
      <c r="K94" s="1087"/>
      <c r="L94" s="1087"/>
      <c r="M94" s="1087"/>
      <c r="N94" s="728"/>
      <c r="O94" s="729"/>
      <c r="P94" s="626" t="s">
        <v>745</v>
      </c>
      <c r="Q94" s="627"/>
      <c r="R94" s="704"/>
      <c r="S94" s="704"/>
      <c r="T94" s="583">
        <v>10</v>
      </c>
      <c r="U94" s="703"/>
      <c r="V94" s="601">
        <f t="shared" si="45"/>
        <v>0</v>
      </c>
      <c r="W94" s="744" t="str">
        <f t="shared" si="48"/>
        <v/>
      </c>
      <c r="Y94" s="626" t="s">
        <v>745</v>
      </c>
      <c r="Z94" s="627"/>
      <c r="AA94" s="704"/>
      <c r="AB94" s="704"/>
      <c r="AC94" s="583">
        <v>10</v>
      </c>
      <c r="AD94" s="704"/>
      <c r="AE94" s="601">
        <f t="shared" si="49"/>
        <v>0</v>
      </c>
      <c r="AF94" s="744" t="str">
        <f t="shared" si="50"/>
        <v/>
      </c>
      <c r="AH94" s="626" t="s">
        <v>745</v>
      </c>
      <c r="AI94" s="627"/>
      <c r="AJ94" s="704"/>
      <c r="AK94" s="704"/>
      <c r="AL94" s="583">
        <v>10</v>
      </c>
      <c r="AM94" s="704"/>
      <c r="AN94" s="601">
        <f t="shared" si="51"/>
        <v>0</v>
      </c>
      <c r="AO94" s="744" t="str">
        <f t="shared" si="52"/>
        <v/>
      </c>
    </row>
    <row r="95" spans="3:41" ht="17.149999999999999" customHeight="1">
      <c r="C95" s="654"/>
      <c r="D95" s="655"/>
      <c r="E95" s="655"/>
      <c r="F95" s="655"/>
      <c r="G95" s="655"/>
      <c r="H95" s="655"/>
      <c r="I95" s="655"/>
      <c r="J95" s="655"/>
      <c r="K95" s="655"/>
      <c r="L95" s="655"/>
      <c r="M95" s="655"/>
      <c r="N95" s="655"/>
      <c r="O95" s="655"/>
      <c r="P95" s="655"/>
      <c r="Q95" s="655"/>
      <c r="R95" s="655"/>
      <c r="S95" s="655"/>
      <c r="T95" s="655"/>
      <c r="U95" s="655"/>
      <c r="V95" s="655"/>
      <c r="W95" s="743"/>
      <c r="X95" s="655"/>
      <c r="Y95" s="655"/>
      <c r="Z95" s="655"/>
      <c r="AA95" s="655"/>
      <c r="AB95" s="655"/>
      <c r="AC95" s="655"/>
      <c r="AD95" s="655"/>
      <c r="AE95" s="655"/>
      <c r="AF95" s="743"/>
      <c r="AG95" s="655"/>
      <c r="AH95" s="655"/>
      <c r="AI95" s="655"/>
      <c r="AJ95" s="655"/>
      <c r="AK95" s="655"/>
      <c r="AL95" s="655"/>
      <c r="AM95" s="655"/>
      <c r="AN95" s="655"/>
      <c r="AO95" s="743"/>
    </row>
    <row r="96" spans="3:41" ht="22.5" customHeight="1">
      <c r="N96" s="1148" t="s">
        <v>1486</v>
      </c>
      <c r="O96" s="1148"/>
      <c r="P96" s="1132" t="s">
        <v>746</v>
      </c>
      <c r="Q96" s="1132" t="s">
        <v>747</v>
      </c>
      <c r="R96" s="772" t="s">
        <v>748</v>
      </c>
      <c r="S96" s="772" t="s">
        <v>749</v>
      </c>
      <c r="T96" s="646" t="s">
        <v>750</v>
      </c>
      <c r="U96" s="646" t="s">
        <v>751</v>
      </c>
      <c r="V96" s="653" t="s">
        <v>742</v>
      </c>
      <c r="W96" s="1084"/>
      <c r="Y96" s="1130" t="s">
        <v>746</v>
      </c>
      <c r="Z96" s="1132" t="s">
        <v>747</v>
      </c>
      <c r="AA96" s="772" t="s">
        <v>748</v>
      </c>
      <c r="AB96" s="772" t="s">
        <v>749</v>
      </c>
      <c r="AC96" s="646" t="s">
        <v>750</v>
      </c>
      <c r="AD96" s="646" t="s">
        <v>751</v>
      </c>
      <c r="AE96" s="653" t="s">
        <v>742</v>
      </c>
      <c r="AF96" s="1108"/>
      <c r="AH96" s="1130" t="s">
        <v>746</v>
      </c>
      <c r="AI96" s="1132" t="s">
        <v>747</v>
      </c>
      <c r="AJ96" s="772" t="s">
        <v>748</v>
      </c>
      <c r="AK96" s="772" t="s">
        <v>749</v>
      </c>
      <c r="AL96" s="646" t="s">
        <v>750</v>
      </c>
      <c r="AM96" s="646" t="s">
        <v>751</v>
      </c>
      <c r="AN96" s="653" t="s">
        <v>742</v>
      </c>
      <c r="AO96" s="1108"/>
    </row>
    <row r="97" spans="9:41" ht="22.5" customHeight="1">
      <c r="N97" s="1148"/>
      <c r="O97" s="1148"/>
      <c r="P97" s="1133"/>
      <c r="Q97" s="1133"/>
      <c r="R97" s="771">
        <f>COUNTA(R77:R94)</f>
        <v>0</v>
      </c>
      <c r="S97" s="771">
        <f>COUNTA(S77:S94)</f>
        <v>0</v>
      </c>
      <c r="T97" s="651">
        <f>SUM(T77:T78, T81:T94)</f>
        <v>120</v>
      </c>
      <c r="U97" s="651">
        <f>SUM(U77:U94)</f>
        <v>0</v>
      </c>
      <c r="V97" s="652">
        <f>U97/T97</f>
        <v>0</v>
      </c>
      <c r="W97" s="1084"/>
      <c r="Y97" s="1131"/>
      <c r="Z97" s="1133"/>
      <c r="AA97" s="771">
        <f>COUNTA(AA77:AA94)</f>
        <v>0</v>
      </c>
      <c r="AB97" s="771">
        <f>COUNTA(AB77:AB94)</f>
        <v>0</v>
      </c>
      <c r="AC97" s="651">
        <f>SUM(AC77:AC78, AC80:AC94)</f>
        <v>120</v>
      </c>
      <c r="AD97" s="651">
        <f>SUM(AD77:AD94)</f>
        <v>0</v>
      </c>
      <c r="AE97" s="652">
        <f>AD97/AC97</f>
        <v>0</v>
      </c>
      <c r="AF97" s="1108"/>
      <c r="AH97" s="1131"/>
      <c r="AI97" s="1133"/>
      <c r="AJ97" s="771">
        <f>COUNTA(AJ77:AJ94)</f>
        <v>0</v>
      </c>
      <c r="AK97" s="771">
        <f>COUNTA(AK77:AK94)</f>
        <v>0</v>
      </c>
      <c r="AL97" s="651">
        <f>SUM(AL77:AL78, AL80:AL94)</f>
        <v>120</v>
      </c>
      <c r="AM97" s="651">
        <f>SUM(AM77:AM94)</f>
        <v>0</v>
      </c>
      <c r="AN97" s="652">
        <f>AM97/AL97</f>
        <v>0</v>
      </c>
      <c r="AO97" s="1108"/>
    </row>
    <row r="98" spans="9:41" ht="22.5" customHeight="1">
      <c r="N98" s="1148"/>
      <c r="O98" s="1148"/>
      <c r="P98" s="1129">
        <f>COUNTA(P77:P94)</f>
        <v>4</v>
      </c>
      <c r="Q98" s="1129">
        <f>COUNTA(Q77:Q94)</f>
        <v>0</v>
      </c>
      <c r="R98" s="773" t="s">
        <v>753</v>
      </c>
      <c r="S98" s="773" t="s">
        <v>754</v>
      </c>
      <c r="T98" s="621" t="s">
        <v>755</v>
      </c>
      <c r="U98" s="621" t="s">
        <v>756</v>
      </c>
      <c r="V98" s="584" t="s">
        <v>742</v>
      </c>
      <c r="W98" s="1084"/>
      <c r="X98" s="690"/>
      <c r="Y98" s="1134">
        <f>COUNTA(Y77:Y94)</f>
        <v>6</v>
      </c>
      <c r="Z98" s="1129">
        <f>COUNTA(Z77:Z94)</f>
        <v>0</v>
      </c>
      <c r="AA98" s="773" t="s">
        <v>753</v>
      </c>
      <c r="AB98" s="773" t="s">
        <v>754</v>
      </c>
      <c r="AC98" s="621" t="s">
        <v>755</v>
      </c>
      <c r="AD98" s="621" t="s">
        <v>756</v>
      </c>
      <c r="AE98" s="584" t="s">
        <v>742</v>
      </c>
      <c r="AF98" s="1108"/>
      <c r="AG98" s="690"/>
      <c r="AH98" s="1134">
        <f>COUNTA(AH77:AH94)</f>
        <v>6</v>
      </c>
      <c r="AI98" s="1129">
        <f>COUNTA(AI77:AI94)</f>
        <v>0</v>
      </c>
      <c r="AJ98" s="773" t="s">
        <v>753</v>
      </c>
      <c r="AK98" s="773" t="s">
        <v>754</v>
      </c>
      <c r="AL98" s="621" t="s">
        <v>755</v>
      </c>
      <c r="AM98" s="621" t="s">
        <v>756</v>
      </c>
      <c r="AN98" s="584" t="s">
        <v>742</v>
      </c>
      <c r="AO98" s="1108"/>
    </row>
    <row r="99" spans="9:41" ht="22.5" customHeight="1">
      <c r="N99" s="1148"/>
      <c r="O99" s="1148"/>
      <c r="P99" s="1129"/>
      <c r="Q99" s="1129"/>
      <c r="R99" s="771">
        <f>COUNTA(R92:R93)</f>
        <v>0</v>
      </c>
      <c r="S99" s="771">
        <f>COUNTA(S92:S93)</f>
        <v>0</v>
      </c>
      <c r="T99" s="651">
        <f>SUM(T92:T93)</f>
        <v>20</v>
      </c>
      <c r="U99" s="651">
        <f>SUM(U92:U93)</f>
        <v>0</v>
      </c>
      <c r="V99" s="652">
        <f t="shared" ref="V99" si="59">U99/T99</f>
        <v>0</v>
      </c>
      <c r="W99" s="1085"/>
      <c r="X99" s="690"/>
      <c r="Y99" s="1134"/>
      <c r="Z99" s="1129"/>
      <c r="AA99" s="771">
        <f>COUNTA(AA92:AA93)</f>
        <v>0</v>
      </c>
      <c r="AB99" s="771">
        <f>COUNTA(AB92:AB93)</f>
        <v>0</v>
      </c>
      <c r="AC99" s="651">
        <f>SUM(AC92:AC93)</f>
        <v>20</v>
      </c>
      <c r="AD99" s="651">
        <f>SUM(AD92:AD93)</f>
        <v>0</v>
      </c>
      <c r="AE99" s="652">
        <f t="shared" ref="AE99" si="60">AD99/AC99</f>
        <v>0</v>
      </c>
      <c r="AF99" s="1078"/>
      <c r="AG99" s="690"/>
      <c r="AH99" s="1134"/>
      <c r="AI99" s="1129"/>
      <c r="AJ99" s="771">
        <f>COUNTA(AJ92:AJ93)</f>
        <v>0</v>
      </c>
      <c r="AK99" s="771">
        <f>COUNTA(AK92:AK93)</f>
        <v>0</v>
      </c>
      <c r="AL99" s="651">
        <f>SUM(AL92:AL93)</f>
        <v>20</v>
      </c>
      <c r="AM99" s="651">
        <f>SUM(AM92:AM93)</f>
        <v>0</v>
      </c>
      <c r="AN99" s="652">
        <f t="shared" ref="AN99" si="61">AM99/AL99</f>
        <v>0</v>
      </c>
      <c r="AO99" s="1078"/>
    </row>
    <row r="104" spans="9:41" ht="18" customHeight="1">
      <c r="I104" s="1150" t="s">
        <v>1492</v>
      </c>
      <c r="J104" s="1151"/>
      <c r="K104" s="1151"/>
      <c r="L104" s="1151"/>
      <c r="M104" s="1151"/>
      <c r="N104" s="1151"/>
      <c r="O104" s="1152"/>
      <c r="P104" s="693" t="s">
        <v>1497</v>
      </c>
      <c r="Q104" s="693"/>
      <c r="R104" s="693"/>
      <c r="S104" s="693"/>
      <c r="T104" s="693"/>
      <c r="U104" s="693"/>
      <c r="V104" s="693"/>
      <c r="W104" s="753"/>
      <c r="Y104" s="694" t="s">
        <v>1504</v>
      </c>
      <c r="Z104" s="695"/>
      <c r="AA104" s="695"/>
      <c r="AB104" s="695"/>
      <c r="AC104" s="695"/>
      <c r="AD104" s="695"/>
      <c r="AE104" s="695"/>
      <c r="AF104" s="760"/>
      <c r="AH104" s="697" t="s">
        <v>1514</v>
      </c>
      <c r="AI104" s="698"/>
      <c r="AJ104" s="698"/>
      <c r="AK104" s="698"/>
      <c r="AL104" s="698"/>
      <c r="AM104" s="698"/>
      <c r="AN104" s="698"/>
      <c r="AO104" s="761"/>
    </row>
    <row r="105" spans="9:41" ht="68.5" customHeight="1">
      <c r="I105" s="1153" t="s">
        <v>1493</v>
      </c>
      <c r="J105" s="1154"/>
      <c r="K105" s="1154"/>
      <c r="L105" s="1155"/>
      <c r="M105" s="737" t="s">
        <v>1494</v>
      </c>
      <c r="N105" s="738" t="s">
        <v>1495</v>
      </c>
      <c r="O105" s="967" t="s">
        <v>1501</v>
      </c>
      <c r="P105" s="669" t="s">
        <v>1498</v>
      </c>
      <c r="Q105" s="669" t="s">
        <v>1499</v>
      </c>
      <c r="R105" s="669" t="s">
        <v>1502</v>
      </c>
      <c r="S105" s="669" t="s">
        <v>1500</v>
      </c>
      <c r="T105" s="669" t="s">
        <v>1508</v>
      </c>
      <c r="U105" s="712" t="s">
        <v>1503</v>
      </c>
      <c r="V105" s="669" t="s">
        <v>1510</v>
      </c>
      <c r="W105" s="747" t="s">
        <v>1530</v>
      </c>
      <c r="X105" s="682"/>
      <c r="Y105" s="696" t="s">
        <v>1505</v>
      </c>
      <c r="Z105" s="696" t="s">
        <v>1506</v>
      </c>
      <c r="AA105" s="696" t="s">
        <v>1507</v>
      </c>
      <c r="AB105" s="696" t="s">
        <v>1511</v>
      </c>
      <c r="AC105" s="696" t="s">
        <v>1524</v>
      </c>
      <c r="AD105" s="716" t="s">
        <v>1509</v>
      </c>
      <c r="AE105" s="696" t="s">
        <v>1512</v>
      </c>
      <c r="AF105" s="747" t="s">
        <v>1529</v>
      </c>
      <c r="AG105" s="682"/>
      <c r="AH105" s="643" t="s">
        <v>1520</v>
      </c>
      <c r="AI105" s="643" t="s">
        <v>1521</v>
      </c>
      <c r="AJ105" s="643" t="s">
        <v>1522</v>
      </c>
      <c r="AK105" s="643" t="s">
        <v>1523</v>
      </c>
      <c r="AL105" s="643" t="s">
        <v>1525</v>
      </c>
      <c r="AM105" s="717" t="s">
        <v>1526</v>
      </c>
      <c r="AN105" s="643" t="s">
        <v>1527</v>
      </c>
      <c r="AO105" s="747" t="s">
        <v>1528</v>
      </c>
    </row>
    <row r="106" spans="9:41" ht="18" customHeight="1">
      <c r="I106" s="1135" t="s">
        <v>1487</v>
      </c>
      <c r="J106" s="1136"/>
      <c r="K106" s="1136"/>
      <c r="L106" s="1137"/>
      <c r="M106" s="699">
        <v>1</v>
      </c>
      <c r="N106" s="718">
        <v>1</v>
      </c>
      <c r="O106" s="700">
        <v>10</v>
      </c>
      <c r="P106" s="661">
        <f>P13</f>
        <v>1</v>
      </c>
      <c r="Q106" s="662">
        <f>Q13</f>
        <v>0</v>
      </c>
      <c r="R106" s="662">
        <f>R12</f>
        <v>0</v>
      </c>
      <c r="S106" s="662">
        <f>U12</f>
        <v>0</v>
      </c>
      <c r="T106" s="663">
        <f>V12</f>
        <v>0</v>
      </c>
      <c r="U106" s="713">
        <f>R14</f>
        <v>0</v>
      </c>
      <c r="V106" s="664">
        <f>U14</f>
        <v>0</v>
      </c>
      <c r="W106" s="748">
        <f>V14</f>
        <v>0</v>
      </c>
      <c r="X106" s="682"/>
      <c r="Y106" s="661">
        <f>Y13</f>
        <v>1</v>
      </c>
      <c r="Z106" s="662">
        <f>Z13</f>
        <v>0</v>
      </c>
      <c r="AA106" s="662">
        <f>AA12</f>
        <v>0</v>
      </c>
      <c r="AB106" s="662">
        <f>AD12</f>
        <v>0</v>
      </c>
      <c r="AC106" s="663">
        <f>AE12</f>
        <v>0</v>
      </c>
      <c r="AD106" s="713">
        <f>AA14</f>
        <v>0</v>
      </c>
      <c r="AE106" s="664">
        <f>AD14</f>
        <v>0</v>
      </c>
      <c r="AF106" s="748">
        <f>AE14</f>
        <v>0</v>
      </c>
      <c r="AG106" s="682"/>
      <c r="AH106" s="661">
        <f>AH13</f>
        <v>1</v>
      </c>
      <c r="AI106" s="662">
        <f>AI13</f>
        <v>0</v>
      </c>
      <c r="AJ106" s="662">
        <f>AJ12</f>
        <v>0</v>
      </c>
      <c r="AK106" s="662">
        <f>AM12</f>
        <v>0</v>
      </c>
      <c r="AL106" s="663">
        <f>AN12</f>
        <v>0</v>
      </c>
      <c r="AM106" s="713">
        <f>AJ14</f>
        <v>0</v>
      </c>
      <c r="AN106" s="664">
        <f>AM14</f>
        <v>0</v>
      </c>
      <c r="AO106" s="748">
        <f>AN14</f>
        <v>0</v>
      </c>
    </row>
    <row r="107" spans="9:41" ht="18" customHeight="1">
      <c r="I107" s="1138" t="s">
        <v>1488</v>
      </c>
      <c r="J107" s="1139"/>
      <c r="K107" s="1139"/>
      <c r="L107" s="1140"/>
      <c r="M107" s="699">
        <v>12</v>
      </c>
      <c r="N107" s="718">
        <v>9</v>
      </c>
      <c r="O107" s="700">
        <v>120</v>
      </c>
      <c r="P107" s="659">
        <f>P32</f>
        <v>12</v>
      </c>
      <c r="Q107" s="660">
        <f>Q32</f>
        <v>0</v>
      </c>
      <c r="R107" s="660">
        <f>R31</f>
        <v>0</v>
      </c>
      <c r="S107" s="660">
        <f>U31</f>
        <v>0</v>
      </c>
      <c r="T107" s="665">
        <f>V31</f>
        <v>0</v>
      </c>
      <c r="U107" s="714">
        <f>R33</f>
        <v>0</v>
      </c>
      <c r="V107" s="660">
        <f>U33</f>
        <v>0</v>
      </c>
      <c r="W107" s="754">
        <f>V33</f>
        <v>0</v>
      </c>
      <c r="Y107" s="659">
        <f>Y32</f>
        <v>12</v>
      </c>
      <c r="Z107" s="660">
        <f>Z32</f>
        <v>0</v>
      </c>
      <c r="AA107" s="660">
        <f>AA31</f>
        <v>0</v>
      </c>
      <c r="AB107" s="660">
        <f>AD31</f>
        <v>0</v>
      </c>
      <c r="AC107" s="665">
        <f>AE31</f>
        <v>0</v>
      </c>
      <c r="AD107" s="714">
        <f>AA33</f>
        <v>0</v>
      </c>
      <c r="AE107" s="660">
        <f>AD33</f>
        <v>0</v>
      </c>
      <c r="AF107" s="754">
        <f>AE33</f>
        <v>0</v>
      </c>
      <c r="AH107" s="659">
        <f>AH32</f>
        <v>12</v>
      </c>
      <c r="AI107" s="660">
        <f>AI32</f>
        <v>0</v>
      </c>
      <c r="AJ107" s="660">
        <f>AJ31</f>
        <v>0</v>
      </c>
      <c r="AK107" s="660">
        <f>AM31</f>
        <v>0</v>
      </c>
      <c r="AL107" s="665">
        <f>AN31</f>
        <v>0</v>
      </c>
      <c r="AM107" s="714">
        <f>AJ33</f>
        <v>0</v>
      </c>
      <c r="AN107" s="660">
        <f>AM33</f>
        <v>0</v>
      </c>
      <c r="AO107" s="754">
        <f>AN33</f>
        <v>0</v>
      </c>
    </row>
    <row r="108" spans="9:41" ht="18" customHeight="1">
      <c r="I108" s="1138" t="s">
        <v>1489</v>
      </c>
      <c r="J108" s="1139"/>
      <c r="K108" s="1139"/>
      <c r="L108" s="1140"/>
      <c r="M108" s="699">
        <v>11</v>
      </c>
      <c r="N108" s="718">
        <v>6</v>
      </c>
      <c r="O108" s="700">
        <v>110</v>
      </c>
      <c r="P108" s="659">
        <f>P53</f>
        <v>11</v>
      </c>
      <c r="Q108" s="660">
        <f>Q53</f>
        <v>0</v>
      </c>
      <c r="R108" s="660">
        <f>R52</f>
        <v>0</v>
      </c>
      <c r="S108" s="660">
        <f>U52</f>
        <v>0</v>
      </c>
      <c r="T108" s="665">
        <f>V52</f>
        <v>0</v>
      </c>
      <c r="U108" s="714">
        <f>R54</f>
        <v>0</v>
      </c>
      <c r="V108" s="660">
        <f>U54</f>
        <v>0</v>
      </c>
      <c r="W108" s="754">
        <f>V54</f>
        <v>0</v>
      </c>
      <c r="Y108" s="659">
        <f>Y53</f>
        <v>11</v>
      </c>
      <c r="Z108" s="660">
        <f>Z53</f>
        <v>0</v>
      </c>
      <c r="AA108" s="660">
        <f>AA52</f>
        <v>0</v>
      </c>
      <c r="AB108" s="660">
        <f>AD52</f>
        <v>0</v>
      </c>
      <c r="AC108" s="665">
        <f>AE52</f>
        <v>0</v>
      </c>
      <c r="AD108" s="714">
        <f>AA54</f>
        <v>0</v>
      </c>
      <c r="AE108" s="660">
        <f>AD54</f>
        <v>0</v>
      </c>
      <c r="AF108" s="754">
        <f>AE54</f>
        <v>0</v>
      </c>
      <c r="AH108" s="659">
        <f>AH53</f>
        <v>11</v>
      </c>
      <c r="AI108" s="660">
        <f>AI53</f>
        <v>0</v>
      </c>
      <c r="AJ108" s="660">
        <f>AJ52</f>
        <v>0</v>
      </c>
      <c r="AK108" s="660">
        <f>AM52</f>
        <v>0</v>
      </c>
      <c r="AL108" s="665">
        <f>AN52</f>
        <v>0</v>
      </c>
      <c r="AM108" s="714">
        <f>AJ54</f>
        <v>0</v>
      </c>
      <c r="AN108" s="660">
        <f>AM54</f>
        <v>0</v>
      </c>
      <c r="AO108" s="754">
        <f>AN54</f>
        <v>0</v>
      </c>
    </row>
    <row r="109" spans="9:41" ht="18" customHeight="1">
      <c r="I109" s="1138" t="s">
        <v>1490</v>
      </c>
      <c r="J109" s="1139"/>
      <c r="K109" s="1139"/>
      <c r="L109" s="1140"/>
      <c r="M109" s="699">
        <v>7</v>
      </c>
      <c r="N109" s="718">
        <v>1</v>
      </c>
      <c r="O109" s="700">
        <f>T69</f>
        <v>70</v>
      </c>
      <c r="P109" s="659">
        <f>P70</f>
        <v>1</v>
      </c>
      <c r="Q109" s="660">
        <f>Q70</f>
        <v>0</v>
      </c>
      <c r="R109" s="660">
        <f>R69</f>
        <v>0</v>
      </c>
      <c r="S109" s="660">
        <f>U69</f>
        <v>0</v>
      </c>
      <c r="T109" s="665">
        <f>V69</f>
        <v>0</v>
      </c>
      <c r="U109" s="714">
        <f>R71</f>
        <v>0</v>
      </c>
      <c r="V109" s="660">
        <f>U71</f>
        <v>0</v>
      </c>
      <c r="W109" s="754">
        <f>V71</f>
        <v>0</v>
      </c>
      <c r="Y109" s="659">
        <f>Y70</f>
        <v>1</v>
      </c>
      <c r="Z109" s="660">
        <f>Z70</f>
        <v>0</v>
      </c>
      <c r="AA109" s="660">
        <f>AA69</f>
        <v>0</v>
      </c>
      <c r="AB109" s="660">
        <f>AD69</f>
        <v>0</v>
      </c>
      <c r="AC109" s="665">
        <f>AE69</f>
        <v>0</v>
      </c>
      <c r="AD109" s="714">
        <f>AA71</f>
        <v>0</v>
      </c>
      <c r="AE109" s="660">
        <f>AD71</f>
        <v>0</v>
      </c>
      <c r="AF109" s="754">
        <f>AE71</f>
        <v>0</v>
      </c>
      <c r="AH109" s="659">
        <f>AH70</f>
        <v>1</v>
      </c>
      <c r="AI109" s="660">
        <f>AI70</f>
        <v>0</v>
      </c>
      <c r="AJ109" s="660">
        <f>AJ69</f>
        <v>0</v>
      </c>
      <c r="AK109" s="660">
        <f>AM69</f>
        <v>0</v>
      </c>
      <c r="AL109" s="665">
        <f>AN69</f>
        <v>0</v>
      </c>
      <c r="AM109" s="714">
        <f>AJ71</f>
        <v>0</v>
      </c>
      <c r="AN109" s="660">
        <f>AM71</f>
        <v>0</v>
      </c>
      <c r="AO109" s="754">
        <f>AN71</f>
        <v>0</v>
      </c>
    </row>
    <row r="110" spans="9:41" ht="18" customHeight="1">
      <c r="I110" s="1141" t="s">
        <v>1491</v>
      </c>
      <c r="J110" s="1142"/>
      <c r="K110" s="1142"/>
      <c r="L110" s="1143"/>
      <c r="M110" s="701">
        <v>17</v>
      </c>
      <c r="N110" s="719">
        <v>2</v>
      </c>
      <c r="O110" s="702">
        <f>T97</f>
        <v>120</v>
      </c>
      <c r="P110" s="666">
        <f>P98</f>
        <v>4</v>
      </c>
      <c r="Q110" s="667">
        <f>Q98</f>
        <v>0</v>
      </c>
      <c r="R110" s="667">
        <f>R97</f>
        <v>0</v>
      </c>
      <c r="S110" s="667">
        <f>U97</f>
        <v>0</v>
      </c>
      <c r="T110" s="668">
        <f>V97</f>
        <v>0</v>
      </c>
      <c r="U110" s="715">
        <f>R99</f>
        <v>0</v>
      </c>
      <c r="V110" s="667">
        <f>U99</f>
        <v>0</v>
      </c>
      <c r="W110" s="755">
        <f>V99</f>
        <v>0</v>
      </c>
      <c r="Y110" s="666">
        <f>Y98</f>
        <v>6</v>
      </c>
      <c r="Z110" s="667">
        <f>Z98</f>
        <v>0</v>
      </c>
      <c r="AA110" s="667">
        <f>AA97</f>
        <v>0</v>
      </c>
      <c r="AB110" s="667">
        <f>AD97</f>
        <v>0</v>
      </c>
      <c r="AC110" s="668">
        <f>AE97</f>
        <v>0</v>
      </c>
      <c r="AD110" s="715">
        <f>AA99</f>
        <v>0</v>
      </c>
      <c r="AE110" s="667">
        <f>AD99</f>
        <v>0</v>
      </c>
      <c r="AF110" s="755">
        <f>AE99</f>
        <v>0</v>
      </c>
      <c r="AH110" s="666">
        <f>AH98</f>
        <v>6</v>
      </c>
      <c r="AI110" s="667">
        <f>AI98</f>
        <v>0</v>
      </c>
      <c r="AJ110" s="667">
        <f>AJ97</f>
        <v>0</v>
      </c>
      <c r="AK110" s="667">
        <f>AM97</f>
        <v>0</v>
      </c>
      <c r="AL110" s="668">
        <f>AN97</f>
        <v>0</v>
      </c>
      <c r="AM110" s="715">
        <f>AJ99</f>
        <v>0</v>
      </c>
      <c r="AN110" s="667">
        <f>AM99</f>
        <v>0</v>
      </c>
      <c r="AO110" s="755">
        <f>AN99</f>
        <v>0</v>
      </c>
    </row>
    <row r="111" spans="9:41" ht="18" customHeight="1">
      <c r="P111" s="1164" t="s">
        <v>1531</v>
      </c>
      <c r="Q111" s="1165"/>
      <c r="R111" s="1165"/>
      <c r="S111" s="1165"/>
      <c r="T111" s="1165"/>
      <c r="U111" s="1165"/>
      <c r="V111" s="1165"/>
      <c r="W111" s="1166"/>
      <c r="Y111" s="1164" t="s">
        <v>1532</v>
      </c>
      <c r="Z111" s="1165"/>
      <c r="AA111" s="1165"/>
      <c r="AB111" s="1165"/>
      <c r="AC111" s="1165"/>
      <c r="AD111" s="1165"/>
      <c r="AE111" s="1165"/>
      <c r="AF111" s="1166"/>
      <c r="AH111" s="1164" t="s">
        <v>1533</v>
      </c>
      <c r="AI111" s="1165"/>
      <c r="AJ111" s="1165"/>
      <c r="AK111" s="1165"/>
      <c r="AL111" s="1165"/>
      <c r="AM111" s="1165"/>
      <c r="AN111" s="1165"/>
      <c r="AO111" s="1166"/>
    </row>
    <row r="112" spans="9:41" ht="18" customHeight="1">
      <c r="P112" s="1167"/>
      <c r="Q112" s="1168"/>
      <c r="R112" s="1168"/>
      <c r="S112" s="1168"/>
      <c r="T112" s="1168"/>
      <c r="U112" s="1168"/>
      <c r="V112" s="1168"/>
      <c r="W112" s="1169"/>
      <c r="Y112" s="1167"/>
      <c r="Z112" s="1168"/>
      <c r="AA112" s="1168"/>
      <c r="AB112" s="1168"/>
      <c r="AC112" s="1168"/>
      <c r="AD112" s="1168"/>
      <c r="AE112" s="1168"/>
      <c r="AF112" s="1169"/>
      <c r="AH112" s="1167"/>
      <c r="AI112" s="1168"/>
      <c r="AJ112" s="1168"/>
      <c r="AK112" s="1168"/>
      <c r="AL112" s="1168"/>
      <c r="AM112" s="1168"/>
      <c r="AN112" s="1168"/>
      <c r="AO112" s="1169"/>
    </row>
    <row r="113" spans="16:41" ht="18" customHeight="1">
      <c r="P113" s="1167"/>
      <c r="Q113" s="1168"/>
      <c r="R113" s="1168"/>
      <c r="S113" s="1168"/>
      <c r="T113" s="1168"/>
      <c r="U113" s="1168"/>
      <c r="V113" s="1168"/>
      <c r="W113" s="1169"/>
      <c r="Y113" s="1167"/>
      <c r="Z113" s="1168"/>
      <c r="AA113" s="1168"/>
      <c r="AB113" s="1168"/>
      <c r="AC113" s="1168"/>
      <c r="AD113" s="1168"/>
      <c r="AE113" s="1168"/>
      <c r="AF113" s="1169"/>
      <c r="AH113" s="1167"/>
      <c r="AI113" s="1168"/>
      <c r="AJ113" s="1168"/>
      <c r="AK113" s="1168"/>
      <c r="AL113" s="1168"/>
      <c r="AM113" s="1168"/>
      <c r="AN113" s="1168"/>
      <c r="AO113" s="1169"/>
    </row>
    <row r="114" spans="16:41" ht="18" customHeight="1">
      <c r="P114" s="1170"/>
      <c r="Q114" s="1171"/>
      <c r="R114" s="1171"/>
      <c r="S114" s="1171"/>
      <c r="T114" s="1171"/>
      <c r="U114" s="1171"/>
      <c r="V114" s="1171"/>
      <c r="W114" s="1172"/>
      <c r="Y114" s="1170"/>
      <c r="Z114" s="1171"/>
      <c r="AA114" s="1171"/>
      <c r="AB114" s="1171"/>
      <c r="AC114" s="1171"/>
      <c r="AD114" s="1171"/>
      <c r="AE114" s="1171"/>
      <c r="AF114" s="1172"/>
      <c r="AH114" s="1170"/>
      <c r="AI114" s="1171"/>
      <c r="AJ114" s="1171"/>
      <c r="AK114" s="1171"/>
      <c r="AL114" s="1171"/>
      <c r="AM114" s="1171"/>
      <c r="AN114" s="1171"/>
      <c r="AO114" s="1172"/>
    </row>
  </sheetData>
  <mergeCells count="252">
    <mergeCell ref="P35:W35"/>
    <mergeCell ref="Y35:AF35"/>
    <mergeCell ref="AH35:AO35"/>
    <mergeCell ref="P56:W56"/>
    <mergeCell ref="Y56:AF56"/>
    <mergeCell ref="AH56:AO56"/>
    <mergeCell ref="P73:W73"/>
    <mergeCell ref="Y73:AF73"/>
    <mergeCell ref="AH73:AO73"/>
    <mergeCell ref="AH57:AI57"/>
    <mergeCell ref="AJ57:AK57"/>
    <mergeCell ref="AL57:AL58"/>
    <mergeCell ref="AM57:AM58"/>
    <mergeCell ref="AN57:AN58"/>
    <mergeCell ref="AO57:AO58"/>
    <mergeCell ref="AH68:AH69"/>
    <mergeCell ref="AI68:AI69"/>
    <mergeCell ref="AO68:AO71"/>
    <mergeCell ref="AH70:AH71"/>
    <mergeCell ref="AI70:AI71"/>
    <mergeCell ref="AH36:AI36"/>
    <mergeCell ref="AJ36:AK36"/>
    <mergeCell ref="AL36:AL37"/>
    <mergeCell ref="AM36:AM37"/>
    <mergeCell ref="P111:W114"/>
    <mergeCell ref="Y111:AF114"/>
    <mergeCell ref="AH111:AO114"/>
    <mergeCell ref="AH74:AI74"/>
    <mergeCell ref="AJ74:AK74"/>
    <mergeCell ref="AL74:AL75"/>
    <mergeCell ref="AM74:AM75"/>
    <mergeCell ref="AN74:AN75"/>
    <mergeCell ref="AO74:AO75"/>
    <mergeCell ref="AH96:AH97"/>
    <mergeCell ref="AI96:AI97"/>
    <mergeCell ref="AO96:AO99"/>
    <mergeCell ref="AH98:AH99"/>
    <mergeCell ref="AI98:AI99"/>
    <mergeCell ref="Y96:Y97"/>
    <mergeCell ref="Z96:Z97"/>
    <mergeCell ref="AF96:AF99"/>
    <mergeCell ref="Y98:Y99"/>
    <mergeCell ref="Z98:Z99"/>
    <mergeCell ref="Y74:Z74"/>
    <mergeCell ref="AA74:AB74"/>
    <mergeCell ref="AC74:AC75"/>
    <mergeCell ref="AD74:AD75"/>
    <mergeCell ref="AE74:AE75"/>
    <mergeCell ref="AN36:AN37"/>
    <mergeCell ref="AO36:AO37"/>
    <mergeCell ref="AH51:AH52"/>
    <mergeCell ref="AI51:AI52"/>
    <mergeCell ref="AO51:AO54"/>
    <mergeCell ref="AH53:AH54"/>
    <mergeCell ref="AI53:AI54"/>
    <mergeCell ref="AH30:AH31"/>
    <mergeCell ref="AI30:AI31"/>
    <mergeCell ref="AO30:AO33"/>
    <mergeCell ref="AH32:AH33"/>
    <mergeCell ref="AI32:AI33"/>
    <mergeCell ref="AH11:AH12"/>
    <mergeCell ref="AI11:AI12"/>
    <mergeCell ref="AO11:AO14"/>
    <mergeCell ref="AH13:AH14"/>
    <mergeCell ref="AI13:AI14"/>
    <mergeCell ref="AH5:AO5"/>
    <mergeCell ref="AH6:AI6"/>
    <mergeCell ref="AJ6:AK6"/>
    <mergeCell ref="AL6:AL7"/>
    <mergeCell ref="AM6:AM7"/>
    <mergeCell ref="AN6:AN7"/>
    <mergeCell ref="AO6:AO7"/>
    <mergeCell ref="AF74:AF75"/>
    <mergeCell ref="I104:O104"/>
    <mergeCell ref="I105:L105"/>
    <mergeCell ref="Q96:Q97"/>
    <mergeCell ref="W96:W99"/>
    <mergeCell ref="P98:P99"/>
    <mergeCell ref="Q98:Q99"/>
    <mergeCell ref="W30:W33"/>
    <mergeCell ref="P32:P33"/>
    <mergeCell ref="Q32:Q33"/>
    <mergeCell ref="N51:O54"/>
    <mergeCell ref="P51:P52"/>
    <mergeCell ref="Q51:Q52"/>
    <mergeCell ref="W51:W54"/>
    <mergeCell ref="P53:P54"/>
    <mergeCell ref="Q53:Q54"/>
    <mergeCell ref="E45:M45"/>
    <mergeCell ref="E46:M46"/>
    <mergeCell ref="C38:M38"/>
    <mergeCell ref="E39:M39"/>
    <mergeCell ref="E40:M40"/>
    <mergeCell ref="E41:M41"/>
    <mergeCell ref="E42:M42"/>
    <mergeCell ref="C39:C42"/>
    <mergeCell ref="C36:M37"/>
    <mergeCell ref="I106:L106"/>
    <mergeCell ref="I107:L107"/>
    <mergeCell ref="I108:L108"/>
    <mergeCell ref="I109:L109"/>
    <mergeCell ref="I110:L110"/>
    <mergeCell ref="N11:O14"/>
    <mergeCell ref="P13:P14"/>
    <mergeCell ref="Q13:Q14"/>
    <mergeCell ref="P11:P12"/>
    <mergeCell ref="Q11:Q12"/>
    <mergeCell ref="N30:O33"/>
    <mergeCell ref="P30:P31"/>
    <mergeCell ref="Q30:Q31"/>
    <mergeCell ref="N68:O71"/>
    <mergeCell ref="P68:P69"/>
    <mergeCell ref="Q68:Q69"/>
    <mergeCell ref="P70:P71"/>
    <mergeCell ref="Q70:Q71"/>
    <mergeCell ref="N96:O99"/>
    <mergeCell ref="P96:P97"/>
    <mergeCell ref="E18:M18"/>
    <mergeCell ref="E19:M19"/>
    <mergeCell ref="E43:M43"/>
    <mergeCell ref="E44:M44"/>
    <mergeCell ref="AF57:AF58"/>
    <mergeCell ref="Y68:Y69"/>
    <mergeCell ref="Z68:Z69"/>
    <mergeCell ref="Y36:Z36"/>
    <mergeCell ref="AA36:AB36"/>
    <mergeCell ref="AC36:AC37"/>
    <mergeCell ref="AD36:AD37"/>
    <mergeCell ref="AE36:AE37"/>
    <mergeCell ref="AF36:AF37"/>
    <mergeCell ref="Y51:Y52"/>
    <mergeCell ref="Z51:Z52"/>
    <mergeCell ref="AF51:AF54"/>
    <mergeCell ref="Y53:Y54"/>
    <mergeCell ref="Z53:Z54"/>
    <mergeCell ref="AF68:AF71"/>
    <mergeCell ref="Y70:Y71"/>
    <mergeCell ref="Z70:Z71"/>
    <mergeCell ref="Y57:Z57"/>
    <mergeCell ref="AA57:AB57"/>
    <mergeCell ref="AC57:AC58"/>
    <mergeCell ref="AD57:AD58"/>
    <mergeCell ref="AE57:AE58"/>
    <mergeCell ref="E60:M60"/>
    <mergeCell ref="Y30:Y31"/>
    <mergeCell ref="Z30:Z31"/>
    <mergeCell ref="AF30:AF33"/>
    <mergeCell ref="Y32:Y33"/>
    <mergeCell ref="Z32:Z33"/>
    <mergeCell ref="Y11:Y12"/>
    <mergeCell ref="Z11:Z12"/>
    <mergeCell ref="AF11:AF14"/>
    <mergeCell ref="Y13:Y14"/>
    <mergeCell ref="P5:W5"/>
    <mergeCell ref="Y5:AF5"/>
    <mergeCell ref="Y6:Z6"/>
    <mergeCell ref="AA6:AB6"/>
    <mergeCell ref="AC6:AC7"/>
    <mergeCell ref="AD6:AD7"/>
    <mergeCell ref="AE6:AE7"/>
    <mergeCell ref="AF6:AF7"/>
    <mergeCell ref="W11:W14"/>
    <mergeCell ref="Z13:Z14"/>
    <mergeCell ref="C17:C21"/>
    <mergeCell ref="E9:M9"/>
    <mergeCell ref="C6:M7"/>
    <mergeCell ref="C2:N2"/>
    <mergeCell ref="C3:N3"/>
    <mergeCell ref="E24:M24"/>
    <mergeCell ref="E25:M25"/>
    <mergeCell ref="E26:M26"/>
    <mergeCell ref="E28:M28"/>
    <mergeCell ref="C22:C25"/>
    <mergeCell ref="E20:M20"/>
    <mergeCell ref="E21:M21"/>
    <mergeCell ref="E22:M22"/>
    <mergeCell ref="E23:M23"/>
    <mergeCell ref="E27:M27"/>
    <mergeCell ref="C26:C27"/>
    <mergeCell ref="E61:M61"/>
    <mergeCell ref="E62:M62"/>
    <mergeCell ref="E63:M63"/>
    <mergeCell ref="E49:M49"/>
    <mergeCell ref="E47:M47"/>
    <mergeCell ref="E48:M48"/>
    <mergeCell ref="C57:M58"/>
    <mergeCell ref="E65:M65"/>
    <mergeCell ref="E66:M66"/>
    <mergeCell ref="E64:M64"/>
    <mergeCell ref="C74:M75"/>
    <mergeCell ref="R6:S6"/>
    <mergeCell ref="T6:T7"/>
    <mergeCell ref="U6:U7"/>
    <mergeCell ref="N6:N7"/>
    <mergeCell ref="V6:V7"/>
    <mergeCell ref="W6:W7"/>
    <mergeCell ref="O6:O7"/>
    <mergeCell ref="P6:Q6"/>
    <mergeCell ref="E17:M17"/>
    <mergeCell ref="N18:N21"/>
    <mergeCell ref="C65:C66"/>
    <mergeCell ref="C43:C44"/>
    <mergeCell ref="C45:C46"/>
    <mergeCell ref="C47:C48"/>
    <mergeCell ref="C60:C62"/>
    <mergeCell ref="C63:C64"/>
    <mergeCell ref="V36:V37"/>
    <mergeCell ref="W36:W37"/>
    <mergeCell ref="T57:T58"/>
    <mergeCell ref="N36:N37"/>
    <mergeCell ref="O36:O37"/>
    <mergeCell ref="P36:Q36"/>
    <mergeCell ref="R36:S36"/>
    <mergeCell ref="E93:M93"/>
    <mergeCell ref="E94:M94"/>
    <mergeCell ref="E91:M91"/>
    <mergeCell ref="E92:M92"/>
    <mergeCell ref="E85:M85"/>
    <mergeCell ref="E87:M87"/>
    <mergeCell ref="E88:M88"/>
    <mergeCell ref="C77:C79"/>
    <mergeCell ref="C80:C91"/>
    <mergeCell ref="C92:C93"/>
    <mergeCell ref="E89:M89"/>
    <mergeCell ref="E90:M90"/>
    <mergeCell ref="E80:M80"/>
    <mergeCell ref="E81:M81"/>
    <mergeCell ref="E82:M82"/>
    <mergeCell ref="E83:M83"/>
    <mergeCell ref="E84:M84"/>
    <mergeCell ref="E77:M77"/>
    <mergeCell ref="E79:M79"/>
    <mergeCell ref="E78:M78"/>
    <mergeCell ref="E86:M86"/>
    <mergeCell ref="T36:T37"/>
    <mergeCell ref="U36:U37"/>
    <mergeCell ref="U57:U58"/>
    <mergeCell ref="V57:V58"/>
    <mergeCell ref="W57:W58"/>
    <mergeCell ref="N74:N75"/>
    <mergeCell ref="O74:O75"/>
    <mergeCell ref="P74:Q74"/>
    <mergeCell ref="R74:S74"/>
    <mergeCell ref="U74:U75"/>
    <mergeCell ref="V74:V75"/>
    <mergeCell ref="W74:W75"/>
    <mergeCell ref="T74:T75"/>
    <mergeCell ref="N57:N58"/>
    <mergeCell ref="O57:O58"/>
    <mergeCell ref="P57:Q57"/>
    <mergeCell ref="R57:S57"/>
    <mergeCell ref="W68:W71"/>
  </mergeCells>
  <phoneticPr fontId="107" type="noConversion"/>
  <dataValidations count="7">
    <dataValidation type="list" allowBlank="1" showInputMessage="1" showErrorMessage="1" sqref="AD9 AM9" xr:uid="{00000000-0002-0000-0400-000000000000}">
      <formula1>"Enter score, 0, 5, 10"</formula1>
    </dataValidation>
    <dataValidation allowBlank="1" showInputMessage="1" showErrorMessage="1" error="Please enter &quot;X&quot;" sqref="O39:Q39 N18 N24:N25 V81:V94 P47:Q47 O41:Q41 O43:Q43 P45:Q45 P17:Q21 AH43:AI43 V30:V33 V76:V79 AN68:AN71 AH45:AI45 AN39:AN49 Y39:Z39 Y17:Z22 AE76:AE79 AE30:AE33 AF59:AM59 AH24:AI26 V51:V54 AE96:AE99 AE51:AE54 V11:V15 O24:Q26 V68:V71 V9 V17:V28 V39:V49 V59:V66 V96:V99 AN59:AN66 AE68:AE71 W59:AD59 AE59:AE66 AN17:AN28 AE9 AE11:AE15 Y24:Z26 Y47:Z47 AE17:AE28 Y41:Z41 Y43:Z43 Y45:Z45 AE39:AE49 AN30:AN33 AO59 AN9 AN96:AN99 AN51:AN54 AN11:AN15 AH39:AI39 AH47:AI47 AH41:AI41 AH17:AI22 AN76:AN79 AN81:AN94 AE81:AE94 O22:Q22" xr:uid="{00000000-0002-0000-0400-000001000000}"/>
    <dataValidation type="list" allowBlank="1" showInputMessage="1" showErrorMessage="1" sqref="AD80 U80 AM80" xr:uid="{00000000-0002-0000-0400-000002000000}">
      <formula1>"0, 5"</formula1>
    </dataValidation>
    <dataValidation type="list" allowBlank="1" showInputMessage="1" showErrorMessage="1" error="Enter 0, 5, or 10 only_x000a_" sqref="AM89:AM94 AM77:AM78 AD17:AD28 AM17:AM28 AD89:AD94 AD39:AD49 AM39:AM49 AD77:AD78 AD60:AD66 AM60:AM66" xr:uid="{00000000-0002-0000-0400-000003000000}">
      <formula1>"Enter score, 0, 5, 10"</formula1>
    </dataValidation>
    <dataValidation type="list" allowBlank="1" showDropDown="1" showInputMessage="1" showErrorMessage="1" error="Enter &quot;X&quot;" sqref="R9:S9 R17:S28 AA17:AB28 AJ17:AK28 R39:S49 AA39:AB49 AJ39:AK49 R60:S66 P61:Q66 AA60:AB66 Y61:Z66 AJ60:AK66 AH61:AI66 P78:S79 R77:S77 R90:S94 Y78:AB79 AA77:AB77 AA90:AB94 AH78:AK79 AJ77:AK77 P92:Q93 AJ90:AK94 AH81:AK89 Y81:AB89 P81:S89" xr:uid="{00000000-0002-0000-0400-000004000000}">
      <formula1>"x, X"</formula1>
    </dataValidation>
    <dataValidation type="list" allowBlank="1" showInputMessage="1" showErrorMessage="1" error="Enter 0 or 5" sqref="U79 AD79 AM79 AM81:AM88 AD81:AD88 U81:U88" xr:uid="{00000000-0002-0000-0400-000005000000}">
      <formula1>"0, 5"</formula1>
    </dataValidation>
    <dataValidation type="list" allowBlank="1" showInputMessage="1" showErrorMessage="1" error="Enter 0, 5, or 10 only_x000a_" sqref="U9 U17:U28 U39:U49 U60:U66 U77:U78 U89:U94" xr:uid="{00000000-0002-0000-0400-000006000000}">
      <formula1>"Enter score, 0, 5, 7, 10"</formula1>
    </dataValidation>
  </dataValidations>
  <hyperlinks>
    <hyperlink ref="N9" r:id="rId1" xr:uid="{00000000-0004-0000-0400-000000000000}"/>
    <hyperlink ref="N18" r:id="rId2" xr:uid="{00000000-0004-0000-0400-000001000000}"/>
    <hyperlink ref="N39" r:id="rId3" xr:uid="{00000000-0004-0000-0400-000002000000}"/>
    <hyperlink ref="N41" r:id="rId4" xr:uid="{00000000-0004-0000-0400-000003000000}"/>
    <hyperlink ref="N26" r:id="rId5" xr:uid="{00000000-0004-0000-0400-000004000000}"/>
    <hyperlink ref="N43" r:id="rId6" xr:uid="{00000000-0004-0000-0400-000005000000}"/>
    <hyperlink ref="N45" r:id="rId7" xr:uid="{00000000-0004-0000-0400-000006000000}"/>
    <hyperlink ref="N47" r:id="rId8" xr:uid="{00000000-0004-0000-0400-000007000000}"/>
    <hyperlink ref="N60" r:id="rId9" xr:uid="{00000000-0004-0000-0400-000008000000}"/>
    <hyperlink ref="N78" r:id="rId10" xr:uid="{00000000-0004-0000-0400-000009000000}"/>
    <hyperlink ref="N17" r:id="rId11" xr:uid="{00000000-0004-0000-0400-00000A000000}"/>
    <hyperlink ref="N22" r:id="rId12" display="Watts Code of Business Conduct (p. 25)" xr:uid="{00000000-0004-0000-0400-00000B000000}"/>
  </hyperlinks>
  <pageMargins left="0.7" right="0.7" top="0.75" bottom="0.75" header="0.3" footer="0.3"/>
  <pageSetup orientation="portrait" horizontalDpi="1200" verticalDpi="1200"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6"/>
  <sheetViews>
    <sheetView topLeftCell="A13" zoomScaleNormal="100" zoomScaleSheetLayoutView="100" workbookViewId="0">
      <selection activeCell="D12" sqref="D12:F12"/>
    </sheetView>
  </sheetViews>
  <sheetFormatPr defaultRowHeight="14"/>
  <cols>
    <col min="1" max="1" width="32.54296875" style="1" customWidth="1"/>
    <col min="2" max="2" width="28.54296875" style="1" customWidth="1"/>
    <col min="3" max="3" width="23.26953125" style="1" customWidth="1"/>
    <col min="4" max="4" width="17" style="1" customWidth="1"/>
    <col min="5" max="5" width="15.7265625" style="1" customWidth="1"/>
    <col min="6" max="6" width="18.26953125" style="1" customWidth="1"/>
  </cols>
  <sheetData>
    <row r="1" spans="1:6" ht="27.75" customHeight="1">
      <c r="A1" s="979" t="s">
        <v>772</v>
      </c>
      <c r="B1" s="980"/>
      <c r="C1" s="980"/>
      <c r="D1" s="980"/>
      <c r="E1" s="980"/>
      <c r="F1" s="981"/>
    </row>
    <row r="2" spans="1:6" ht="27.75" customHeight="1">
      <c r="A2" s="982" t="s">
        <v>773</v>
      </c>
      <c r="B2" s="983"/>
      <c r="C2" s="983"/>
      <c r="D2" s="983"/>
      <c r="E2" s="983"/>
      <c r="F2" s="984"/>
    </row>
    <row r="3" spans="1:6" ht="39" customHeight="1">
      <c r="A3" s="1032" t="s">
        <v>774</v>
      </c>
      <c r="B3" s="1033"/>
      <c r="C3" s="251"/>
      <c r="D3" s="251"/>
      <c r="E3" s="251"/>
      <c r="F3" s="252"/>
    </row>
    <row r="4" spans="1:6" ht="39" customHeight="1">
      <c r="A4" s="1179" t="s">
        <v>775</v>
      </c>
      <c r="B4" s="1180"/>
      <c r="C4" s="1180"/>
      <c r="D4" s="1180"/>
      <c r="E4" s="1180"/>
      <c r="F4" s="1181"/>
    </row>
    <row r="5" spans="1:6" ht="33" customHeight="1">
      <c r="A5" s="1182" t="s">
        <v>776</v>
      </c>
      <c r="B5" s="1182"/>
      <c r="C5" s="1182"/>
      <c r="D5" s="1176" t="s">
        <v>777</v>
      </c>
      <c r="E5" s="1177"/>
      <c r="F5" s="1178"/>
    </row>
    <row r="6" spans="1:6" ht="33" customHeight="1">
      <c r="A6" s="1182" t="s">
        <v>778</v>
      </c>
      <c r="B6" s="1182"/>
      <c r="C6" s="1182"/>
      <c r="D6" s="1176" t="s">
        <v>779</v>
      </c>
      <c r="E6" s="1177"/>
      <c r="F6" s="1178"/>
    </row>
    <row r="7" spans="1:6" ht="33" customHeight="1">
      <c r="A7" s="1182" t="s">
        <v>780</v>
      </c>
      <c r="B7" s="1182"/>
      <c r="C7" s="1182"/>
      <c r="D7" s="1176" t="s">
        <v>781</v>
      </c>
      <c r="E7" s="1177"/>
      <c r="F7" s="1178"/>
    </row>
    <row r="8" spans="1:6" ht="33" customHeight="1">
      <c r="A8" s="1176" t="s">
        <v>782</v>
      </c>
      <c r="B8" s="1177"/>
      <c r="C8" s="1178"/>
      <c r="D8" s="1176" t="s">
        <v>783</v>
      </c>
      <c r="E8" s="1177"/>
      <c r="F8" s="1178"/>
    </row>
    <row r="9" spans="1:6" ht="33" customHeight="1">
      <c r="A9" s="1173" t="s">
        <v>1535</v>
      </c>
      <c r="B9" s="1183"/>
      <c r="C9" s="1183"/>
      <c r="D9" s="1176" t="s">
        <v>784</v>
      </c>
      <c r="E9" s="1177"/>
      <c r="F9" s="1178"/>
    </row>
    <row r="10" spans="1:6" ht="33" customHeight="1">
      <c r="A10" s="1173" t="s">
        <v>1536</v>
      </c>
      <c r="B10" s="1183"/>
      <c r="C10" s="1183"/>
      <c r="D10" s="1176" t="s">
        <v>785</v>
      </c>
      <c r="E10" s="1177"/>
      <c r="F10" s="1178"/>
    </row>
    <row r="11" spans="1:6" ht="33" customHeight="1">
      <c r="A11" s="1173" t="s">
        <v>1537</v>
      </c>
      <c r="B11" s="1183"/>
      <c r="C11" s="1183"/>
      <c r="D11" s="1176" t="s">
        <v>786</v>
      </c>
      <c r="E11" s="1177"/>
      <c r="F11" s="1178"/>
    </row>
    <row r="12" spans="1:6" ht="42" customHeight="1">
      <c r="A12" s="1173" t="s">
        <v>1538</v>
      </c>
      <c r="B12" s="1173"/>
      <c r="C12" s="1173"/>
      <c r="D12" s="1176" t="s">
        <v>787</v>
      </c>
      <c r="E12" s="1177"/>
      <c r="F12" s="1178"/>
    </row>
    <row r="13" spans="1:6" ht="33" customHeight="1">
      <c r="A13" s="1174" t="s">
        <v>1539</v>
      </c>
      <c r="B13" s="1175"/>
      <c r="C13" s="1175"/>
      <c r="D13" s="1176" t="s">
        <v>788</v>
      </c>
      <c r="E13" s="1177"/>
      <c r="F13" s="1178"/>
    </row>
    <row r="14" spans="1:6" ht="57" customHeight="1">
      <c r="A14" s="1176" t="s">
        <v>789</v>
      </c>
      <c r="B14" s="1177"/>
      <c r="C14" s="1178"/>
      <c r="D14" s="1182" t="s">
        <v>790</v>
      </c>
      <c r="E14" s="1182"/>
      <c r="F14" s="1182"/>
    </row>
    <row r="15" spans="1:6" ht="33" customHeight="1">
      <c r="A15" s="1176" t="s">
        <v>791</v>
      </c>
      <c r="B15" s="1177"/>
      <c r="C15" s="1178"/>
      <c r="D15" s="1176" t="s">
        <v>785</v>
      </c>
      <c r="E15" s="1177"/>
      <c r="F15" s="1178"/>
    </row>
    <row r="16" spans="1:6" ht="58.9" customHeight="1"/>
  </sheetData>
  <mergeCells count="26">
    <mergeCell ref="A10:C10"/>
    <mergeCell ref="A7:C7"/>
    <mergeCell ref="D7:F7"/>
    <mergeCell ref="A11:C11"/>
    <mergeCell ref="A1:F1"/>
    <mergeCell ref="A2:F2"/>
    <mergeCell ref="A6:C6"/>
    <mergeCell ref="A5:C5"/>
    <mergeCell ref="D5:F5"/>
    <mergeCell ref="D6:F6"/>
    <mergeCell ref="A12:C12"/>
    <mergeCell ref="A13:C13"/>
    <mergeCell ref="D15:F15"/>
    <mergeCell ref="A3:B3"/>
    <mergeCell ref="A4:F4"/>
    <mergeCell ref="A8:C8"/>
    <mergeCell ref="D14:F14"/>
    <mergeCell ref="A14:C14"/>
    <mergeCell ref="A15:C15"/>
    <mergeCell ref="D12:F12"/>
    <mergeCell ref="D13:F13"/>
    <mergeCell ref="A9:C9"/>
    <mergeCell ref="D8:F8"/>
    <mergeCell ref="D9:F9"/>
    <mergeCell ref="D10:F10"/>
    <mergeCell ref="D11:F11"/>
  </mergeCells>
  <phoneticPr fontId="107" type="noConversion"/>
  <printOptions horizontalCentered="1"/>
  <pageMargins left="0.23622047244094491" right="0.15748031496062992" top="0.27559055118110237" bottom="0.62992125984251968" header="0.31496062992125984" footer="0.31496062992125984"/>
  <pageSetup scale="77" orientation="portrait" r:id="rId1"/>
  <headerFooter>
    <oddFooter>&amp;L&amp;"Arial,Bold"&amp;A&amp;R&amp;8Page &amp;P of &amp;N
Printed: &amp;D-&amp;T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H41"/>
  <sheetViews>
    <sheetView view="pageBreakPreview" topLeftCell="N1" zoomScale="120" zoomScaleNormal="100" zoomScaleSheetLayoutView="120" workbookViewId="0">
      <selection activeCell="C30" sqref="C30"/>
    </sheetView>
  </sheetViews>
  <sheetFormatPr defaultRowHeight="12.5"/>
  <cols>
    <col min="1" max="1" width="9.453125" style="27" customWidth="1"/>
    <col min="2" max="2" width="14.81640625" style="27" customWidth="1"/>
    <col min="3" max="3" width="12" style="27" customWidth="1"/>
    <col min="4" max="4" width="6.54296875" style="27" customWidth="1"/>
    <col min="5" max="6" width="6" style="27" customWidth="1"/>
    <col min="7" max="8" width="6.1796875" style="27" customWidth="1"/>
    <col min="9" max="9" width="6" style="27" customWidth="1"/>
    <col min="10" max="10" width="5.81640625" style="27" customWidth="1"/>
    <col min="11" max="11" width="7.7265625" style="27" bestFit="1" customWidth="1"/>
    <col min="12" max="12" width="5.81640625" style="27" customWidth="1"/>
    <col min="13" max="13" width="7" style="27" customWidth="1"/>
    <col min="14" max="14" width="6.1796875" style="27" customWidth="1"/>
    <col min="15" max="18" width="6" style="27" customWidth="1"/>
    <col min="19" max="19" width="5.81640625" style="27" customWidth="1"/>
    <col min="20" max="21" width="6" style="27" customWidth="1"/>
    <col min="22" max="22" width="6.1796875" style="27" customWidth="1"/>
    <col min="23" max="23" width="7.26953125" style="27" customWidth="1"/>
    <col min="24" max="24" width="7.453125" style="27" customWidth="1"/>
    <col min="25" max="25" width="6" style="27" customWidth="1"/>
    <col min="26" max="26" width="5.81640625" style="27" customWidth="1"/>
    <col min="27" max="27" width="6" style="27" customWidth="1"/>
    <col min="28" max="29" width="5.81640625" style="27" customWidth="1"/>
    <col min="30" max="30" width="6" style="27" customWidth="1"/>
    <col min="31" max="31" width="5.81640625" style="27" customWidth="1"/>
    <col min="32" max="32" width="7.26953125" style="27" customWidth="1"/>
    <col min="33" max="33" width="7.81640625" style="27" customWidth="1"/>
    <col min="34" max="34" width="7.26953125" style="27" customWidth="1"/>
  </cols>
  <sheetData>
    <row r="1" spans="1:34" ht="30.75" customHeight="1">
      <c r="A1" s="1202" t="s">
        <v>792</v>
      </c>
      <c r="B1" s="1203"/>
      <c r="C1" s="1204"/>
      <c r="D1" s="1204"/>
      <c r="E1" s="1204"/>
      <c r="F1" s="1204"/>
      <c r="G1" s="1204"/>
      <c r="H1" s="1204"/>
      <c r="I1" s="1204"/>
      <c r="J1" s="1204"/>
      <c r="K1" s="1204"/>
      <c r="L1" s="1204"/>
      <c r="M1" s="1204"/>
      <c r="N1" s="1204"/>
      <c r="O1" s="1204"/>
      <c r="P1" s="1204"/>
      <c r="Q1" s="1204"/>
      <c r="R1" s="1204"/>
      <c r="S1" s="1204"/>
      <c r="T1" s="1204"/>
      <c r="U1" s="1204"/>
      <c r="V1" s="1204"/>
      <c r="W1" s="1204"/>
      <c r="X1" s="1204"/>
      <c r="Y1" s="1204"/>
      <c r="Z1" s="1204"/>
      <c r="AA1" s="1204"/>
      <c r="AB1" s="1204"/>
      <c r="AC1" s="1204"/>
      <c r="AD1" s="1204"/>
      <c r="AE1" s="1204"/>
      <c r="AF1" s="1204"/>
      <c r="AG1" s="1204"/>
      <c r="AH1" s="1204"/>
    </row>
    <row r="2" spans="1:34" ht="22.5" customHeight="1">
      <c r="A2" s="1205" t="s">
        <v>793</v>
      </c>
      <c r="B2" s="1206"/>
      <c r="C2" s="1207"/>
      <c r="D2" s="1207"/>
      <c r="E2" s="1207"/>
      <c r="F2" s="1207"/>
      <c r="G2" s="1207"/>
      <c r="H2" s="1207"/>
      <c r="I2" s="1207"/>
      <c r="J2" s="1207"/>
      <c r="K2" s="1207"/>
      <c r="L2" s="1207"/>
      <c r="M2" s="1207"/>
      <c r="N2" s="1207"/>
      <c r="O2" s="1207"/>
      <c r="P2" s="1207"/>
      <c r="Q2" s="1207"/>
      <c r="R2" s="1207"/>
      <c r="S2" s="1207"/>
      <c r="T2" s="1207"/>
      <c r="U2" s="1207"/>
      <c r="V2" s="1207"/>
      <c r="W2" s="1207"/>
      <c r="X2" s="1207"/>
      <c r="Y2" s="1207"/>
      <c r="Z2" s="1207"/>
      <c r="AA2" s="1207"/>
      <c r="AB2" s="1207"/>
      <c r="AC2" s="1207"/>
      <c r="AD2" s="1207"/>
      <c r="AE2" s="1207"/>
      <c r="AF2" s="1207"/>
      <c r="AG2" s="1207"/>
      <c r="AH2" s="1207"/>
    </row>
    <row r="3" spans="1:34" ht="25" customHeight="1">
      <c r="A3" s="233"/>
      <c r="B3" s="568"/>
      <c r="C3" s="233"/>
      <c r="D3" s="28"/>
      <c r="E3" s="1224" t="s">
        <v>1560</v>
      </c>
      <c r="F3" s="1224"/>
      <c r="G3" s="1224"/>
      <c r="H3" s="1224"/>
      <c r="I3" s="1224"/>
      <c r="J3" s="1224"/>
      <c r="K3" s="1224"/>
      <c r="L3" s="1225" t="str">
        <f>CONCATENATE('Supplier Information'!B6)</f>
        <v/>
      </c>
      <c r="M3" s="1225"/>
      <c r="N3" s="1225"/>
      <c r="O3" s="1218" t="s">
        <v>794</v>
      </c>
      <c r="P3" s="1218"/>
      <c r="Q3" s="1218"/>
      <c r="R3" s="1218"/>
      <c r="S3" s="1218"/>
      <c r="T3" s="1218"/>
      <c r="U3" s="1218"/>
      <c r="V3" s="1222" t="str">
        <f>CONCATENATE('Supplier Information'!F3)</f>
        <v/>
      </c>
      <c r="W3" s="1222"/>
      <c r="X3" s="1223"/>
      <c r="Y3" s="1217" t="s">
        <v>795</v>
      </c>
      <c r="Z3" s="1218"/>
      <c r="AA3" s="1219"/>
      <c r="AB3" s="1219"/>
      <c r="AC3" s="1219"/>
      <c r="AD3" s="1219"/>
      <c r="AE3" s="1219"/>
      <c r="AF3" s="1219"/>
      <c r="AG3" s="1219"/>
      <c r="AH3" s="1219"/>
    </row>
    <row r="4" spans="1:34" ht="44.25" customHeight="1">
      <c r="A4" s="221"/>
      <c r="B4" s="42"/>
      <c r="D4" s="29"/>
      <c r="E4" s="1210" t="s">
        <v>796</v>
      </c>
      <c r="F4" s="1211"/>
      <c r="G4" s="1220"/>
      <c r="H4" s="1220"/>
      <c r="I4" s="1220"/>
      <c r="J4" s="1220"/>
      <c r="K4" s="1220"/>
      <c r="L4" s="1220"/>
      <c r="M4" s="1220"/>
      <c r="N4" s="1221"/>
      <c r="O4" s="1210" t="s">
        <v>797</v>
      </c>
      <c r="P4" s="1211"/>
      <c r="Q4" s="1212"/>
      <c r="R4" s="1212"/>
      <c r="S4" s="1212"/>
      <c r="T4" s="1212"/>
      <c r="U4" s="1212"/>
      <c r="V4" s="1212"/>
      <c r="W4" s="1212"/>
      <c r="X4" s="1213"/>
      <c r="Y4" s="1210" t="s">
        <v>798</v>
      </c>
      <c r="Z4" s="1211"/>
      <c r="AA4" s="1220"/>
      <c r="AB4" s="1220"/>
      <c r="AC4" s="1220"/>
      <c r="AD4" s="1220"/>
      <c r="AE4" s="1220"/>
      <c r="AF4" s="1220"/>
      <c r="AG4" s="1220"/>
      <c r="AH4" s="1221"/>
    </row>
    <row r="5" spans="1:34" ht="27.75" customHeight="1">
      <c r="A5" s="221"/>
      <c r="B5" s="42"/>
      <c r="C5" s="42"/>
      <c r="D5" s="29"/>
      <c r="E5" s="171"/>
      <c r="F5" s="776"/>
      <c r="G5" s="776"/>
      <c r="H5" s="778"/>
      <c r="I5" s="778"/>
      <c r="J5" s="778"/>
      <c r="K5" s="778"/>
      <c r="L5" s="778"/>
      <c r="M5" s="778"/>
      <c r="N5" s="30"/>
      <c r="O5" s="171"/>
      <c r="P5" s="776"/>
      <c r="Q5" s="172"/>
      <c r="R5" s="172"/>
      <c r="S5" s="775"/>
      <c r="T5" s="775"/>
      <c r="U5" s="775"/>
      <c r="V5" s="775"/>
      <c r="W5" s="775"/>
      <c r="X5" s="235"/>
      <c r="Y5" s="1186"/>
      <c r="Z5" s="1186"/>
      <c r="AA5" s="1187"/>
      <c r="AB5" s="1187"/>
      <c r="AC5" s="1187"/>
      <c r="AD5" s="1187"/>
      <c r="AE5" s="1187"/>
      <c r="AF5" s="1187"/>
      <c r="AG5" s="1187"/>
      <c r="AH5" s="1188"/>
    </row>
    <row r="6" spans="1:34" ht="27.75" customHeight="1">
      <c r="A6" s="227"/>
      <c r="B6" s="228"/>
      <c r="C6" s="777" t="s">
        <v>799</v>
      </c>
      <c r="D6" s="777" t="s">
        <v>799</v>
      </c>
      <c r="E6" s="877"/>
      <c r="F6" s="878" t="s">
        <v>800</v>
      </c>
      <c r="G6" s="878"/>
      <c r="H6" s="879" t="s">
        <v>800</v>
      </c>
      <c r="I6" s="880"/>
      <c r="J6" s="879" t="s">
        <v>800</v>
      </c>
      <c r="K6" s="881" t="s">
        <v>801</v>
      </c>
      <c r="L6" s="882"/>
      <c r="M6" s="880"/>
      <c r="N6" s="880" t="s">
        <v>801</v>
      </c>
      <c r="O6" s="883"/>
      <c r="P6" s="884" t="s">
        <v>800</v>
      </c>
      <c r="Q6" s="885"/>
      <c r="R6" s="884" t="s">
        <v>800</v>
      </c>
      <c r="S6" s="886"/>
      <c r="T6" s="886" t="s">
        <v>800</v>
      </c>
      <c r="U6" s="887" t="s">
        <v>801</v>
      </c>
      <c r="V6" s="888"/>
      <c r="W6" s="889"/>
      <c r="X6" s="890" t="s">
        <v>801</v>
      </c>
      <c r="Y6" s="174"/>
      <c r="Z6" s="175" t="s">
        <v>800</v>
      </c>
      <c r="AA6" s="175"/>
      <c r="AB6" s="175" t="s">
        <v>800</v>
      </c>
      <c r="AC6" s="32"/>
      <c r="AD6" s="32" t="s">
        <v>800</v>
      </c>
      <c r="AE6" s="33" t="s">
        <v>801</v>
      </c>
      <c r="AF6" s="32"/>
      <c r="AG6" s="32"/>
      <c r="AH6" s="33" t="s">
        <v>801</v>
      </c>
    </row>
    <row r="7" spans="1:34" ht="21">
      <c r="A7" s="221"/>
      <c r="B7" s="42"/>
      <c r="C7" s="777" t="s">
        <v>802</v>
      </c>
      <c r="D7" s="777" t="s">
        <v>803</v>
      </c>
      <c r="E7" s="877" t="s">
        <v>800</v>
      </c>
      <c r="F7" s="878" t="s">
        <v>804</v>
      </c>
      <c r="G7" s="878" t="s">
        <v>800</v>
      </c>
      <c r="H7" s="878" t="s">
        <v>804</v>
      </c>
      <c r="I7" s="878" t="s">
        <v>800</v>
      </c>
      <c r="J7" s="878" t="s">
        <v>804</v>
      </c>
      <c r="K7" s="891" t="s">
        <v>800</v>
      </c>
      <c r="L7" s="892" t="s">
        <v>805</v>
      </c>
      <c r="M7" s="893" t="s">
        <v>806</v>
      </c>
      <c r="N7" s="893" t="s">
        <v>807</v>
      </c>
      <c r="O7" s="894" t="s">
        <v>800</v>
      </c>
      <c r="P7" s="885" t="s">
        <v>804</v>
      </c>
      <c r="Q7" s="885" t="s">
        <v>800</v>
      </c>
      <c r="R7" s="885" t="s">
        <v>804</v>
      </c>
      <c r="S7" s="885" t="s">
        <v>800</v>
      </c>
      <c r="T7" s="885" t="s">
        <v>804</v>
      </c>
      <c r="U7" s="895" t="s">
        <v>800</v>
      </c>
      <c r="V7" s="885" t="s">
        <v>808</v>
      </c>
      <c r="W7" s="895" t="s">
        <v>809</v>
      </c>
      <c r="X7" s="885" t="s">
        <v>807</v>
      </c>
      <c r="Y7" s="177" t="s">
        <v>800</v>
      </c>
      <c r="Z7" s="34" t="s">
        <v>804</v>
      </c>
      <c r="AA7" s="176" t="s">
        <v>800</v>
      </c>
      <c r="AB7" s="34" t="s">
        <v>804</v>
      </c>
      <c r="AC7" s="173" t="s">
        <v>800</v>
      </c>
      <c r="AD7" s="34" t="s">
        <v>804</v>
      </c>
      <c r="AE7" s="35" t="s">
        <v>800</v>
      </c>
      <c r="AF7" s="34" t="s">
        <v>807</v>
      </c>
      <c r="AG7" s="34" t="s">
        <v>809</v>
      </c>
      <c r="AH7" s="35" t="s">
        <v>807</v>
      </c>
    </row>
    <row r="8" spans="1:34" ht="40">
      <c r="A8" s="1208" t="s">
        <v>810</v>
      </c>
      <c r="B8" s="1209"/>
      <c r="C8" s="779" t="s">
        <v>811</v>
      </c>
      <c r="D8" s="779" t="s">
        <v>811</v>
      </c>
      <c r="E8" s="896" t="s">
        <v>812</v>
      </c>
      <c r="F8" s="897" t="s">
        <v>812</v>
      </c>
      <c r="G8" s="897" t="s">
        <v>813</v>
      </c>
      <c r="H8" s="897" t="s">
        <v>813</v>
      </c>
      <c r="I8" s="897" t="s">
        <v>814</v>
      </c>
      <c r="J8" s="897" t="s">
        <v>815</v>
      </c>
      <c r="K8" s="898" t="s">
        <v>816</v>
      </c>
      <c r="L8" s="899" t="s">
        <v>817</v>
      </c>
      <c r="M8" s="900" t="s">
        <v>818</v>
      </c>
      <c r="N8" s="900" t="s">
        <v>819</v>
      </c>
      <c r="O8" s="901" t="s">
        <v>820</v>
      </c>
      <c r="P8" s="902" t="s">
        <v>820</v>
      </c>
      <c r="Q8" s="902" t="s">
        <v>821</v>
      </c>
      <c r="R8" s="902" t="s">
        <v>821</v>
      </c>
      <c r="S8" s="902" t="s">
        <v>822</v>
      </c>
      <c r="T8" s="902" t="s">
        <v>823</v>
      </c>
      <c r="U8" s="903" t="s">
        <v>824</v>
      </c>
      <c r="V8" s="901" t="s">
        <v>825</v>
      </c>
      <c r="W8" s="903" t="s">
        <v>826</v>
      </c>
      <c r="X8" s="903" t="s">
        <v>827</v>
      </c>
      <c r="Y8" s="92" t="s">
        <v>828</v>
      </c>
      <c r="Z8" s="93" t="s">
        <v>828</v>
      </c>
      <c r="AA8" s="93" t="s">
        <v>829</v>
      </c>
      <c r="AB8" s="93" t="s">
        <v>829</v>
      </c>
      <c r="AC8" s="93" t="s">
        <v>830</v>
      </c>
      <c r="AD8" s="93" t="s">
        <v>831</v>
      </c>
      <c r="AE8" s="94" t="s">
        <v>832</v>
      </c>
      <c r="AF8" s="92" t="s">
        <v>833</v>
      </c>
      <c r="AG8" s="93" t="s">
        <v>834</v>
      </c>
      <c r="AH8" s="94" t="s">
        <v>835</v>
      </c>
    </row>
    <row r="9" spans="1:34" ht="24" customHeight="1">
      <c r="A9" s="1191" t="s">
        <v>836</v>
      </c>
      <c r="B9" s="1201"/>
      <c r="C9" s="229">
        <v>4</v>
      </c>
      <c r="D9" s="89">
        <v>110</v>
      </c>
      <c r="E9" s="904">
        <f>'Standard Checklist (1)'!F30</f>
        <v>0</v>
      </c>
      <c r="F9" s="904">
        <f>'Standard Checklist (1)'!G30</f>
        <v>0</v>
      </c>
      <c r="G9" s="904">
        <f>'Standard Checklist (1)'!H30</f>
        <v>0</v>
      </c>
      <c r="H9" s="904">
        <f>'Standard Checklist (1)'!I30</f>
        <v>0</v>
      </c>
      <c r="I9" s="904">
        <f>'Standard Checklist (1)'!J30</f>
        <v>0</v>
      </c>
      <c r="J9" s="904">
        <f>'Standard Checklist (1)'!K30</f>
        <v>1</v>
      </c>
      <c r="K9" s="230">
        <f>I9/C9</f>
        <v>0</v>
      </c>
      <c r="L9" s="882">
        <f t="shared" ref="L9:L24" si="0">D9</f>
        <v>110</v>
      </c>
      <c r="M9" s="904">
        <f>'Standard Checklist (1)'!M30</f>
        <v>0</v>
      </c>
      <c r="N9" s="230">
        <f t="shared" ref="N9:N25" si="1">M9/L9</f>
        <v>0</v>
      </c>
      <c r="O9" s="888">
        <f>'Standard Checklist (1)'!F31</f>
        <v>0</v>
      </c>
      <c r="P9" s="905">
        <f>'Standard Checklist (1)'!G31</f>
        <v>0</v>
      </c>
      <c r="Q9" s="905">
        <f>'Standard Checklist (1)'!H31</f>
        <v>0</v>
      </c>
      <c r="R9" s="905">
        <f>'Standard Checklist (1)'!I31</f>
        <v>0</v>
      </c>
      <c r="S9" s="905">
        <f>'Standard Checklist (1)'!J31</f>
        <v>0</v>
      </c>
      <c r="T9" s="905">
        <f>'Standard Checklist (1)'!K31</f>
        <v>0</v>
      </c>
      <c r="U9" s="230">
        <f>S9/C9</f>
        <v>0</v>
      </c>
      <c r="V9" s="888">
        <f t="shared" ref="V9:V24" si="2">D9</f>
        <v>110</v>
      </c>
      <c r="W9" s="890">
        <f>'Standard Checklist (1)'!M31</f>
        <v>0</v>
      </c>
      <c r="X9" s="39">
        <f t="shared" ref="X9:X25" si="3">W9/V9</f>
        <v>0</v>
      </c>
      <c r="Y9" s="31">
        <f>'Standard Checklist (1)'!F32</f>
        <v>0</v>
      </c>
      <c r="Z9" s="27">
        <f>'Standard Checklist (1)'!G32</f>
        <v>0</v>
      </c>
      <c r="AA9" s="27">
        <f>'Standard Checklist (1)'!H32</f>
        <v>0</v>
      </c>
      <c r="AB9" s="27">
        <f>'Standard Checklist (1)'!I32</f>
        <v>0</v>
      </c>
      <c r="AC9" s="27">
        <f>'Standard Checklist (1)'!J32</f>
        <v>0</v>
      </c>
      <c r="AD9" s="27">
        <f>'Standard Checklist (1)'!K32</f>
        <v>0</v>
      </c>
      <c r="AE9" s="39">
        <f>AC9/C9</f>
        <v>0</v>
      </c>
      <c r="AF9" s="31">
        <f t="shared" ref="AF9:AF24" si="4">D9</f>
        <v>110</v>
      </c>
      <c r="AG9" s="27">
        <f>'Standard Checklist (1)'!M32</f>
        <v>0</v>
      </c>
      <c r="AH9" s="223">
        <f t="shared" ref="AH9:AH25" si="5">AG9/AF9</f>
        <v>0</v>
      </c>
    </row>
    <row r="10" spans="1:34" ht="22.5" customHeight="1">
      <c r="A10" s="1191" t="s">
        <v>837</v>
      </c>
      <c r="B10" s="1201"/>
      <c r="C10" s="229">
        <v>3</v>
      </c>
      <c r="D10" s="89">
        <v>100</v>
      </c>
      <c r="E10" s="904">
        <f>'Standard Checklist (2)'!F21</f>
        <v>0</v>
      </c>
      <c r="F10" s="904">
        <f>'Standard Checklist (2)'!G21</f>
        <v>0</v>
      </c>
      <c r="G10" s="904">
        <f>'Standard Checklist (2)'!H21</f>
        <v>0</v>
      </c>
      <c r="H10" s="904">
        <f>'Standard Checklist (2)'!I21</f>
        <v>0</v>
      </c>
      <c r="I10" s="904">
        <f>'Standard Checklist (2)'!J21</f>
        <v>0</v>
      </c>
      <c r="J10" s="904">
        <f>'Standard Checklist (2)'!K21</f>
        <v>0</v>
      </c>
      <c r="K10" s="230">
        <f t="shared" ref="K10:K25" si="6">I10/C10</f>
        <v>0</v>
      </c>
      <c r="L10" s="906">
        <f t="shared" si="0"/>
        <v>100</v>
      </c>
      <c r="M10" s="904">
        <f>'Standard Checklist (2)'!M21</f>
        <v>0</v>
      </c>
      <c r="N10" s="230">
        <f t="shared" si="1"/>
        <v>0</v>
      </c>
      <c r="O10" s="907">
        <f>'Standard Checklist (2)'!F22</f>
        <v>0</v>
      </c>
      <c r="P10" s="905">
        <f>'Standard Checklist (2)'!G22</f>
        <v>0</v>
      </c>
      <c r="Q10" s="905">
        <f>'Standard Checklist (2)'!H22</f>
        <v>0</v>
      </c>
      <c r="R10" s="905">
        <f>'Standard Checklist (2)'!I22</f>
        <v>0</v>
      </c>
      <c r="S10" s="905">
        <f>'Standard Checklist (2)'!J22</f>
        <v>0</v>
      </c>
      <c r="T10" s="905">
        <f>'Standard Checklist (2)'!K22</f>
        <v>0</v>
      </c>
      <c r="U10" s="230">
        <f t="shared" ref="U10:U25" si="7">S10/C10</f>
        <v>0</v>
      </c>
      <c r="V10" s="907">
        <f t="shared" si="2"/>
        <v>100</v>
      </c>
      <c r="W10" s="890">
        <f>'Standard Checklist (2)'!M22</f>
        <v>0</v>
      </c>
      <c r="X10" s="39">
        <f t="shared" si="3"/>
        <v>0</v>
      </c>
      <c r="Y10" s="221">
        <f>'Standard Checklist (2)'!F23</f>
        <v>0</v>
      </c>
      <c r="Z10" s="27">
        <f>'Standard Checklist (2)'!G23</f>
        <v>0</v>
      </c>
      <c r="AA10" s="27">
        <f>'Standard Checklist (2)'!H23</f>
        <v>0</v>
      </c>
      <c r="AB10" s="27">
        <f>'Standard Checklist (2)'!I23</f>
        <v>0</v>
      </c>
      <c r="AC10" s="27">
        <f>'Standard Checklist (2)'!J23</f>
        <v>0</v>
      </c>
      <c r="AD10" s="27">
        <f>'Standard Checklist (2)'!K23</f>
        <v>0</v>
      </c>
      <c r="AE10" s="39">
        <f t="shared" ref="AE10:AE25" si="8">AC10/C10</f>
        <v>0</v>
      </c>
      <c r="AF10" s="221">
        <f t="shared" si="4"/>
        <v>100</v>
      </c>
      <c r="AG10" s="27">
        <f>'Standard Checklist (2)'!M23</f>
        <v>0</v>
      </c>
      <c r="AH10" s="224">
        <f t="shared" si="5"/>
        <v>0</v>
      </c>
    </row>
    <row r="11" spans="1:34" ht="23.25" customHeight="1">
      <c r="A11" s="1191" t="s">
        <v>838</v>
      </c>
      <c r="B11" s="1201"/>
      <c r="C11" s="229">
        <v>3</v>
      </c>
      <c r="D11" s="89">
        <v>70</v>
      </c>
      <c r="E11" s="904">
        <f>'Standard Checklist (3)'!F24</f>
        <v>0</v>
      </c>
      <c r="F11" s="904">
        <f>'Standard Checklist (3)'!G24</f>
        <v>0</v>
      </c>
      <c r="G11" s="904">
        <f>'Standard Checklist (3)'!H24</f>
        <v>0</v>
      </c>
      <c r="H11" s="904">
        <f>'Standard Checklist (3)'!I24</f>
        <v>0</v>
      </c>
      <c r="I11" s="904">
        <f>'Standard Checklist (3)'!J24</f>
        <v>0</v>
      </c>
      <c r="J11" s="904">
        <f>'Standard Checklist (3)'!K24</f>
        <v>0</v>
      </c>
      <c r="K11" s="230">
        <f t="shared" si="6"/>
        <v>0</v>
      </c>
      <c r="L11" s="906">
        <f t="shared" si="0"/>
        <v>70</v>
      </c>
      <c r="M11" s="904">
        <f>'Standard Checklist (3)'!M24</f>
        <v>0</v>
      </c>
      <c r="N11" s="230">
        <f t="shared" si="1"/>
        <v>0</v>
      </c>
      <c r="O11" s="907">
        <f>'Standard Checklist (3)'!F25</f>
        <v>0</v>
      </c>
      <c r="P11" s="905">
        <f>'Standard Checklist (3)'!G25</f>
        <v>0</v>
      </c>
      <c r="Q11" s="905">
        <f>'Standard Checklist (3)'!H25</f>
        <v>0</v>
      </c>
      <c r="R11" s="905">
        <f>'Standard Checklist (3)'!I25</f>
        <v>0</v>
      </c>
      <c r="S11" s="905">
        <f>'Standard Checklist (3)'!J25</f>
        <v>0</v>
      </c>
      <c r="T11" s="905">
        <f>'Standard Checklist (3)'!K25</f>
        <v>0</v>
      </c>
      <c r="U11" s="230">
        <f t="shared" si="7"/>
        <v>0</v>
      </c>
      <c r="V11" s="907">
        <f t="shared" si="2"/>
        <v>70</v>
      </c>
      <c r="W11" s="890">
        <f>'Standard Checklist (3)'!M25</f>
        <v>0</v>
      </c>
      <c r="X11" s="39">
        <f t="shared" si="3"/>
        <v>0</v>
      </c>
      <c r="Y11" s="221">
        <f>'Standard Checklist (3)'!F26</f>
        <v>0</v>
      </c>
      <c r="Z11" s="27">
        <f>'Standard Checklist (3)'!G26</f>
        <v>0</v>
      </c>
      <c r="AA11" s="27">
        <f>'Standard Checklist (3)'!H26</f>
        <v>0</v>
      </c>
      <c r="AB11" s="27">
        <f>'Standard Checklist (3)'!I26</f>
        <v>0</v>
      </c>
      <c r="AC11" s="27">
        <f>'Standard Checklist (3)'!J26</f>
        <v>0</v>
      </c>
      <c r="AD11" s="27">
        <f>'Standard Checklist (3)'!K26</f>
        <v>0</v>
      </c>
      <c r="AE11" s="39">
        <f t="shared" si="8"/>
        <v>0</v>
      </c>
      <c r="AF11" s="221">
        <f t="shared" si="4"/>
        <v>70</v>
      </c>
      <c r="AG11" s="27">
        <f>'Standard Checklist (3)'!M26</f>
        <v>0</v>
      </c>
      <c r="AH11" s="224">
        <f t="shared" si="5"/>
        <v>0</v>
      </c>
    </row>
    <row r="12" spans="1:34" ht="35.25" customHeight="1">
      <c r="A12" s="1191" t="s">
        <v>839</v>
      </c>
      <c r="B12" s="1201"/>
      <c r="C12" s="229">
        <v>3</v>
      </c>
      <c r="D12" s="89">
        <v>70</v>
      </c>
      <c r="E12" s="904">
        <f>'Standard Checklist (4)'!F24</f>
        <v>0</v>
      </c>
      <c r="F12" s="904">
        <f>'Standard Checklist (4)'!G24</f>
        <v>0</v>
      </c>
      <c r="G12" s="904">
        <f>'Standard Checklist (4)'!H24</f>
        <v>0</v>
      </c>
      <c r="H12" s="904">
        <f>'Standard Checklist (4)'!I24</f>
        <v>0</v>
      </c>
      <c r="I12" s="904">
        <f>'Standard Checklist (4)'!J24</f>
        <v>0</v>
      </c>
      <c r="J12" s="904">
        <f>'Standard Checklist (4)'!K24</f>
        <v>0</v>
      </c>
      <c r="K12" s="230">
        <f t="shared" si="6"/>
        <v>0</v>
      </c>
      <c r="L12" s="906">
        <f t="shared" si="0"/>
        <v>70</v>
      </c>
      <c r="M12" s="904">
        <f>'Standard Checklist (4)'!M24</f>
        <v>0</v>
      </c>
      <c r="N12" s="230">
        <f t="shared" si="1"/>
        <v>0</v>
      </c>
      <c r="O12" s="907">
        <f>'Standard Checklist (4)'!F25</f>
        <v>0</v>
      </c>
      <c r="P12" s="905">
        <f>'Standard Checklist (4)'!G25</f>
        <v>0</v>
      </c>
      <c r="Q12" s="905">
        <f>'Standard Checklist (4)'!H25</f>
        <v>0</v>
      </c>
      <c r="R12" s="905">
        <f>'Standard Checklist (4)'!I25</f>
        <v>0</v>
      </c>
      <c r="S12" s="905">
        <f>'Standard Checklist (4)'!J25</f>
        <v>0</v>
      </c>
      <c r="T12" s="905">
        <f>'Standard Checklist (4)'!K25</f>
        <v>0</v>
      </c>
      <c r="U12" s="230">
        <f t="shared" si="7"/>
        <v>0</v>
      </c>
      <c r="V12" s="907">
        <f t="shared" si="2"/>
        <v>70</v>
      </c>
      <c r="W12" s="890">
        <f>'Standard Checklist (4)'!M25</f>
        <v>0</v>
      </c>
      <c r="X12" s="39">
        <f t="shared" si="3"/>
        <v>0</v>
      </c>
      <c r="Y12" s="221">
        <f>'Standard Checklist (4)'!F26</f>
        <v>0</v>
      </c>
      <c r="Z12" s="27">
        <f>'Standard Checklist (4)'!G26</f>
        <v>0</v>
      </c>
      <c r="AA12" s="27">
        <f>'Standard Checklist (4)'!H26</f>
        <v>0</v>
      </c>
      <c r="AB12" s="27">
        <f>'Standard Checklist (4)'!I26</f>
        <v>0</v>
      </c>
      <c r="AC12" s="27">
        <f>'Standard Checklist (4)'!J26</f>
        <v>0</v>
      </c>
      <c r="AD12" s="27">
        <f>'Standard Checklist (4)'!K26</f>
        <v>0</v>
      </c>
      <c r="AE12" s="39">
        <f t="shared" si="8"/>
        <v>0</v>
      </c>
      <c r="AF12" s="221">
        <f t="shared" si="4"/>
        <v>70</v>
      </c>
      <c r="AG12" s="27">
        <f>'Standard Checklist (4)'!M26</f>
        <v>0</v>
      </c>
      <c r="AH12" s="224">
        <f t="shared" si="5"/>
        <v>0</v>
      </c>
    </row>
    <row r="13" spans="1:34" ht="34.5" customHeight="1">
      <c r="A13" s="1191" t="s">
        <v>840</v>
      </c>
      <c r="B13" s="1201"/>
      <c r="C13" s="229">
        <v>4</v>
      </c>
      <c r="D13" s="89">
        <v>120</v>
      </c>
      <c r="E13" s="904">
        <f>'Standard Checklist (5)'!F31</f>
        <v>0</v>
      </c>
      <c r="F13" s="904">
        <f>'Standard Checklist (5)'!G31</f>
        <v>0</v>
      </c>
      <c r="G13" s="904">
        <f>'Standard Checklist (5)'!H31</f>
        <v>0</v>
      </c>
      <c r="H13" s="904">
        <f>'Standard Checklist (5)'!I31</f>
        <v>0</v>
      </c>
      <c r="I13" s="904">
        <f>'Standard Checklist (5)'!J31</f>
        <v>0</v>
      </c>
      <c r="J13" s="904">
        <f>'Standard Checklist (5)'!K31</f>
        <v>0</v>
      </c>
      <c r="K13" s="230">
        <f t="shared" si="6"/>
        <v>0</v>
      </c>
      <c r="L13" s="906">
        <f t="shared" si="0"/>
        <v>120</v>
      </c>
      <c r="M13" s="904">
        <f>'Standard Checklist (5)'!M31</f>
        <v>0</v>
      </c>
      <c r="N13" s="230">
        <f t="shared" si="1"/>
        <v>0</v>
      </c>
      <c r="O13" s="907">
        <f>'Standard Checklist (5)'!F32</f>
        <v>0</v>
      </c>
      <c r="P13" s="905">
        <f>'Standard Checklist (5)'!G32</f>
        <v>0</v>
      </c>
      <c r="Q13" s="905">
        <f>'Standard Checklist (5)'!H32</f>
        <v>0</v>
      </c>
      <c r="R13" s="905">
        <f>'Standard Checklist (5)'!I32</f>
        <v>0</v>
      </c>
      <c r="S13" s="905">
        <f>'Standard Checklist (5)'!J32</f>
        <v>0</v>
      </c>
      <c r="T13" s="905">
        <f>'Standard Checklist (5)'!K32</f>
        <v>0</v>
      </c>
      <c r="U13" s="230">
        <f t="shared" si="7"/>
        <v>0</v>
      </c>
      <c r="V13" s="907">
        <f t="shared" si="2"/>
        <v>120</v>
      </c>
      <c r="W13" s="890">
        <f>'Standard Checklist (5)'!M32</f>
        <v>0</v>
      </c>
      <c r="X13" s="39">
        <f t="shared" si="3"/>
        <v>0</v>
      </c>
      <c r="Y13" s="221">
        <f>'Standard Checklist (5)'!F33</f>
        <v>0</v>
      </c>
      <c r="Z13" s="27">
        <f>'Standard Checklist (5)'!G33</f>
        <v>0</v>
      </c>
      <c r="AA13" s="27">
        <f>'Standard Checklist (5)'!H33</f>
        <v>0</v>
      </c>
      <c r="AB13" s="27">
        <f>'Standard Checklist (5)'!I33</f>
        <v>0</v>
      </c>
      <c r="AC13" s="27">
        <f>'Standard Checklist (5)'!J33</f>
        <v>0</v>
      </c>
      <c r="AD13" s="27">
        <f>'Standard Checklist (5)'!K33</f>
        <v>0</v>
      </c>
      <c r="AE13" s="39">
        <f t="shared" si="8"/>
        <v>0</v>
      </c>
      <c r="AF13" s="221">
        <f t="shared" si="4"/>
        <v>120</v>
      </c>
      <c r="AG13" s="27">
        <f>'Standard Checklist (5)'!M33</f>
        <v>0</v>
      </c>
      <c r="AH13" s="224">
        <f t="shared" si="5"/>
        <v>0</v>
      </c>
    </row>
    <row r="14" spans="1:34" ht="29.25" customHeight="1">
      <c r="A14" s="1191" t="s">
        <v>841</v>
      </c>
      <c r="B14" s="1192"/>
      <c r="C14" s="229">
        <v>4</v>
      </c>
      <c r="D14" s="89">
        <v>120</v>
      </c>
      <c r="E14" s="904">
        <f>'Standard Checklist (6)'!F30</f>
        <v>0</v>
      </c>
      <c r="F14" s="904">
        <f>'Standard Checklist (6)'!G30</f>
        <v>0</v>
      </c>
      <c r="G14" s="904">
        <f>'Standard Checklist (6)'!H30</f>
        <v>0</v>
      </c>
      <c r="H14" s="904">
        <f>'Standard Checklist (6)'!I30</f>
        <v>0</v>
      </c>
      <c r="I14" s="904">
        <f>'Standard Checklist (6)'!J30</f>
        <v>0</v>
      </c>
      <c r="J14" s="904">
        <f>'Standard Checklist (6)'!K30</f>
        <v>0</v>
      </c>
      <c r="K14" s="230">
        <f t="shared" si="6"/>
        <v>0</v>
      </c>
      <c r="L14" s="906">
        <f t="shared" si="0"/>
        <v>120</v>
      </c>
      <c r="M14" s="904">
        <f>'Standard Checklist (6)'!M30</f>
        <v>0</v>
      </c>
      <c r="N14" s="230">
        <f t="shared" si="1"/>
        <v>0</v>
      </c>
      <c r="O14" s="907">
        <f>'Standard Checklist (6)'!F31</f>
        <v>0</v>
      </c>
      <c r="P14" s="905">
        <f>'Standard Checklist (6)'!G31</f>
        <v>0</v>
      </c>
      <c r="Q14" s="905">
        <f>'Standard Checklist (6)'!H31</f>
        <v>0</v>
      </c>
      <c r="R14" s="905">
        <f>'Standard Checklist (6)'!I31</f>
        <v>0</v>
      </c>
      <c r="S14" s="905">
        <f>'Standard Checklist (6)'!J31</f>
        <v>0</v>
      </c>
      <c r="T14" s="905">
        <f>'Standard Checklist (6)'!K31</f>
        <v>0</v>
      </c>
      <c r="U14" s="230">
        <f t="shared" si="7"/>
        <v>0</v>
      </c>
      <c r="V14" s="907">
        <f t="shared" si="2"/>
        <v>120</v>
      </c>
      <c r="W14" s="890">
        <f>'Standard Checklist (6)'!M31</f>
        <v>0</v>
      </c>
      <c r="X14" s="39">
        <f t="shared" si="3"/>
        <v>0</v>
      </c>
      <c r="Y14" s="221">
        <f>'Standard Checklist (6)'!F32</f>
        <v>0</v>
      </c>
      <c r="Z14" s="27">
        <f>'Standard Checklist (6)'!G32</f>
        <v>0</v>
      </c>
      <c r="AA14" s="27">
        <f>'Standard Checklist (6)'!H32</f>
        <v>0</v>
      </c>
      <c r="AB14" s="27">
        <f>'Standard Checklist (6)'!I32</f>
        <v>0</v>
      </c>
      <c r="AC14" s="27">
        <f>'Standard Checklist (6)'!J32</f>
        <v>0</v>
      </c>
      <c r="AD14" s="27">
        <f>'Standard Checklist (6)'!K32</f>
        <v>0</v>
      </c>
      <c r="AE14" s="39">
        <f t="shared" si="8"/>
        <v>0</v>
      </c>
      <c r="AF14" s="221">
        <f t="shared" si="4"/>
        <v>120</v>
      </c>
      <c r="AG14" s="27">
        <f>'Standard Checklist (6)'!M32</f>
        <v>0</v>
      </c>
      <c r="AH14" s="224">
        <f t="shared" si="5"/>
        <v>0</v>
      </c>
    </row>
    <row r="15" spans="1:34" ht="32.25" customHeight="1">
      <c r="A15" s="1191" t="s">
        <v>842</v>
      </c>
      <c r="B15" s="1192"/>
      <c r="C15" s="229">
        <v>4</v>
      </c>
      <c r="D15" s="89">
        <v>110</v>
      </c>
      <c r="E15" s="904">
        <f>'Standard Checklist (7)'!F30</f>
        <v>0</v>
      </c>
      <c r="F15" s="904">
        <f>'Standard Checklist (7)'!G30</f>
        <v>0</v>
      </c>
      <c r="G15" s="904">
        <f>'Standard Checklist (7)'!H30</f>
        <v>0</v>
      </c>
      <c r="H15" s="904">
        <f>'Standard Checklist (7)'!I30</f>
        <v>0</v>
      </c>
      <c r="I15" s="904">
        <f>'Standard Checklist (7)'!J30</f>
        <v>0</v>
      </c>
      <c r="J15" s="904">
        <f>'Standard Checklist (7)'!K30</f>
        <v>0</v>
      </c>
      <c r="K15" s="230">
        <f t="shared" si="6"/>
        <v>0</v>
      </c>
      <c r="L15" s="906">
        <f t="shared" si="0"/>
        <v>110</v>
      </c>
      <c r="M15" s="904">
        <f>'Standard Checklist (7)'!M30</f>
        <v>0</v>
      </c>
      <c r="N15" s="230">
        <f t="shared" si="1"/>
        <v>0</v>
      </c>
      <c r="O15" s="907">
        <f>'Standard Checklist (7)'!F31</f>
        <v>0</v>
      </c>
      <c r="P15" s="905">
        <f>'Standard Checklist (7)'!G31</f>
        <v>0</v>
      </c>
      <c r="Q15" s="905">
        <f>'Standard Checklist (7)'!H31</f>
        <v>0</v>
      </c>
      <c r="R15" s="905">
        <f>'Standard Checklist (7)'!I31</f>
        <v>0</v>
      </c>
      <c r="S15" s="905">
        <f>'Standard Checklist (7)'!J31</f>
        <v>0</v>
      </c>
      <c r="T15" s="905">
        <f>'Standard Checklist (7)'!K31</f>
        <v>0</v>
      </c>
      <c r="U15" s="230">
        <f t="shared" si="7"/>
        <v>0</v>
      </c>
      <c r="V15" s="907">
        <f t="shared" si="2"/>
        <v>110</v>
      </c>
      <c r="W15" s="890">
        <f>'Standard Checklist (7)'!M31</f>
        <v>0</v>
      </c>
      <c r="X15" s="39">
        <f t="shared" si="3"/>
        <v>0</v>
      </c>
      <c r="Y15" s="221">
        <f>'Standard Checklist (7)'!F32</f>
        <v>0</v>
      </c>
      <c r="Z15" s="27">
        <f>'Standard Checklist (7)'!G32</f>
        <v>0</v>
      </c>
      <c r="AA15" s="27">
        <f>'Standard Checklist (7)'!H32</f>
        <v>0</v>
      </c>
      <c r="AB15" s="27">
        <f>'Standard Checklist (7)'!I32</f>
        <v>0</v>
      </c>
      <c r="AC15" s="27">
        <f>'Standard Checklist (7)'!J32</f>
        <v>0</v>
      </c>
      <c r="AD15" s="27">
        <f>'Standard Checklist (7)'!K32</f>
        <v>0</v>
      </c>
      <c r="AE15" s="39">
        <f t="shared" si="8"/>
        <v>0</v>
      </c>
      <c r="AF15" s="221">
        <f t="shared" si="4"/>
        <v>110</v>
      </c>
      <c r="AG15" s="27">
        <f>'Standard Checklist (7)'!M32</f>
        <v>0</v>
      </c>
      <c r="AH15" s="224">
        <f t="shared" si="5"/>
        <v>0</v>
      </c>
    </row>
    <row r="16" spans="1:34" ht="25.5" customHeight="1">
      <c r="A16" s="1191" t="s">
        <v>843</v>
      </c>
      <c r="B16" s="1192"/>
      <c r="C16" s="229">
        <v>5</v>
      </c>
      <c r="D16" s="89">
        <v>120</v>
      </c>
      <c r="E16" s="904">
        <f>'Standard Checklist (8)'!F29</f>
        <v>0</v>
      </c>
      <c r="F16" s="904">
        <f>'Standard Checklist (8)'!G29</f>
        <v>0</v>
      </c>
      <c r="G16" s="904">
        <f>'Standard Checklist (8)'!H29</f>
        <v>0</v>
      </c>
      <c r="H16" s="904">
        <f>'Standard Checklist (8)'!I29</f>
        <v>0</v>
      </c>
      <c r="I16" s="904">
        <f>'Standard Checklist (8)'!J29</f>
        <v>0</v>
      </c>
      <c r="J16" s="904">
        <f>'Standard Checklist (8)'!K29</f>
        <v>0</v>
      </c>
      <c r="K16" s="230">
        <f t="shared" si="6"/>
        <v>0</v>
      </c>
      <c r="L16" s="906">
        <f t="shared" si="0"/>
        <v>120</v>
      </c>
      <c r="M16" s="904">
        <f>'Standard Checklist (8)'!M29</f>
        <v>0</v>
      </c>
      <c r="N16" s="230">
        <f t="shared" si="1"/>
        <v>0</v>
      </c>
      <c r="O16" s="907">
        <f>'Standard Checklist (8)'!F30</f>
        <v>0</v>
      </c>
      <c r="P16" s="905">
        <f>'Standard Checklist (8)'!G30</f>
        <v>0</v>
      </c>
      <c r="Q16" s="905">
        <f>'Standard Checklist (8)'!H30</f>
        <v>0</v>
      </c>
      <c r="R16" s="905">
        <f>'Standard Checklist (8)'!I30</f>
        <v>0</v>
      </c>
      <c r="S16" s="905">
        <f>'Standard Checklist (8)'!J30</f>
        <v>0</v>
      </c>
      <c r="T16" s="905">
        <f>'Standard Checklist (8)'!K30</f>
        <v>0</v>
      </c>
      <c r="U16" s="230">
        <f t="shared" si="7"/>
        <v>0</v>
      </c>
      <c r="V16" s="907">
        <f t="shared" si="2"/>
        <v>120</v>
      </c>
      <c r="W16" s="890">
        <f>'Standard Checklist (8)'!M30</f>
        <v>0</v>
      </c>
      <c r="X16" s="39">
        <f t="shared" si="3"/>
        <v>0</v>
      </c>
      <c r="Y16" s="221">
        <f>'Standard Checklist (8)'!F31</f>
        <v>0</v>
      </c>
      <c r="Z16" s="27">
        <f>'Standard Checklist (8)'!G31</f>
        <v>0</v>
      </c>
      <c r="AA16" s="27">
        <f>'Standard Checklist (8)'!H31</f>
        <v>0</v>
      </c>
      <c r="AB16" s="27">
        <f>'Standard Checklist (8)'!I31</f>
        <v>0</v>
      </c>
      <c r="AC16" s="27">
        <f>'Standard Checklist (8)'!J31</f>
        <v>0</v>
      </c>
      <c r="AD16" s="27">
        <f>'Standard Checklist (8)'!K31</f>
        <v>0</v>
      </c>
      <c r="AE16" s="39">
        <f t="shared" si="8"/>
        <v>0</v>
      </c>
      <c r="AF16" s="221">
        <f t="shared" si="4"/>
        <v>120</v>
      </c>
      <c r="AG16" s="27">
        <f>'Standard Checklist (8)'!M31</f>
        <v>0</v>
      </c>
      <c r="AH16" s="224">
        <f t="shared" si="5"/>
        <v>0</v>
      </c>
    </row>
    <row r="17" spans="1:34" ht="27" customHeight="1">
      <c r="A17" s="1191" t="s">
        <v>844</v>
      </c>
      <c r="B17" s="1192"/>
      <c r="C17" s="229">
        <v>3</v>
      </c>
      <c r="D17" s="89">
        <v>100</v>
      </c>
      <c r="E17" s="904">
        <f>'Standard Checklist (9)'!F24</f>
        <v>0</v>
      </c>
      <c r="F17" s="904">
        <f>'Standard Checklist (9)'!G24</f>
        <v>0</v>
      </c>
      <c r="G17" s="904">
        <f>'Standard Checklist (9)'!H24</f>
        <v>0</v>
      </c>
      <c r="H17" s="904">
        <f>'Standard Checklist (9)'!I24</f>
        <v>0</v>
      </c>
      <c r="I17" s="904">
        <f>'Standard Checklist (9)'!J24</f>
        <v>0</v>
      </c>
      <c r="J17" s="904">
        <f>'Standard Checklist (9)'!K24</f>
        <v>0</v>
      </c>
      <c r="K17" s="230">
        <f t="shared" si="6"/>
        <v>0</v>
      </c>
      <c r="L17" s="906">
        <f t="shared" si="0"/>
        <v>100</v>
      </c>
      <c r="M17" s="904">
        <f>'Standard Checklist (9)'!M24</f>
        <v>0</v>
      </c>
      <c r="N17" s="230">
        <f t="shared" si="1"/>
        <v>0</v>
      </c>
      <c r="O17" s="907">
        <f>'Standard Checklist (9)'!F25</f>
        <v>0</v>
      </c>
      <c r="P17" s="905">
        <f>'Standard Checklist (9)'!G25</f>
        <v>0</v>
      </c>
      <c r="Q17" s="905">
        <f>'Standard Checklist (9)'!H25</f>
        <v>0</v>
      </c>
      <c r="R17" s="905">
        <f>'Standard Checklist (9)'!I25</f>
        <v>0</v>
      </c>
      <c r="S17" s="905">
        <f>'Standard Checklist (9)'!J25</f>
        <v>0</v>
      </c>
      <c r="T17" s="905">
        <f>'Standard Checklist (9)'!K25</f>
        <v>0</v>
      </c>
      <c r="U17" s="230">
        <f t="shared" si="7"/>
        <v>0</v>
      </c>
      <c r="V17" s="907">
        <f t="shared" si="2"/>
        <v>100</v>
      </c>
      <c r="W17" s="890">
        <f>'Standard Checklist (9)'!M25</f>
        <v>0</v>
      </c>
      <c r="X17" s="39">
        <f t="shared" si="3"/>
        <v>0</v>
      </c>
      <c r="Y17" s="221">
        <f>'Standard Checklist (9)'!F26</f>
        <v>0</v>
      </c>
      <c r="Z17" s="27">
        <f>'Standard Checklist (9)'!G26</f>
        <v>0</v>
      </c>
      <c r="AA17" s="27">
        <f>'Standard Checklist (9)'!H26</f>
        <v>0</v>
      </c>
      <c r="AB17" s="27">
        <f>'Standard Checklist (9)'!I26</f>
        <v>0</v>
      </c>
      <c r="AC17" s="27">
        <f>'Standard Checklist (9)'!J26</f>
        <v>0</v>
      </c>
      <c r="AD17" s="27">
        <f>'Standard Checklist (9)'!K26</f>
        <v>0</v>
      </c>
      <c r="AE17" s="39">
        <f t="shared" si="8"/>
        <v>0</v>
      </c>
      <c r="AF17" s="221">
        <f t="shared" si="4"/>
        <v>100</v>
      </c>
      <c r="AG17" s="27">
        <f>'Standard Checklist (9)'!M26</f>
        <v>0</v>
      </c>
      <c r="AH17" s="224">
        <f t="shared" si="5"/>
        <v>0</v>
      </c>
    </row>
    <row r="18" spans="1:34" ht="23.25" customHeight="1">
      <c r="A18" s="1191" t="s">
        <v>845</v>
      </c>
      <c r="B18" s="1201"/>
      <c r="C18" s="229">
        <v>6</v>
      </c>
      <c r="D18" s="89">
        <v>210</v>
      </c>
      <c r="E18" s="904">
        <f>'Standard Checklist (10)'!F36</f>
        <v>0</v>
      </c>
      <c r="F18" s="904">
        <f>'Standard Checklist (10)'!G36</f>
        <v>0</v>
      </c>
      <c r="G18" s="904">
        <f>'Standard Checklist (10)'!H36</f>
        <v>0</v>
      </c>
      <c r="H18" s="904">
        <f>'Standard Checklist (10)'!I36</f>
        <v>0</v>
      </c>
      <c r="I18" s="904">
        <f>'Standard Checklist (10)'!J36</f>
        <v>0</v>
      </c>
      <c r="J18" s="904">
        <f>'Standard Checklist (10)'!K36</f>
        <v>0</v>
      </c>
      <c r="K18" s="230">
        <f t="shared" si="6"/>
        <v>0</v>
      </c>
      <c r="L18" s="906">
        <f t="shared" si="0"/>
        <v>210</v>
      </c>
      <c r="M18" s="904">
        <f>'Standard Checklist (10)'!M36</f>
        <v>0</v>
      </c>
      <c r="N18" s="230">
        <f t="shared" si="1"/>
        <v>0</v>
      </c>
      <c r="O18" s="907">
        <f>'Standard Checklist (10)'!F37</f>
        <v>0</v>
      </c>
      <c r="P18" s="905">
        <f>'Standard Checklist (10)'!G37</f>
        <v>0</v>
      </c>
      <c r="Q18" s="905">
        <f>'Standard Checklist (10)'!H37</f>
        <v>0</v>
      </c>
      <c r="R18" s="905">
        <f>'Standard Checklist (10)'!I37</f>
        <v>0</v>
      </c>
      <c r="S18" s="905">
        <f>'Standard Checklist (10)'!J37</f>
        <v>0</v>
      </c>
      <c r="T18" s="905">
        <f>'Standard Checklist (10)'!K37</f>
        <v>0</v>
      </c>
      <c r="U18" s="230">
        <f t="shared" si="7"/>
        <v>0</v>
      </c>
      <c r="V18" s="907">
        <f t="shared" si="2"/>
        <v>210</v>
      </c>
      <c r="W18" s="890">
        <f>'Standard Checklist (10)'!M37</f>
        <v>0</v>
      </c>
      <c r="X18" s="39">
        <f t="shared" si="3"/>
        <v>0</v>
      </c>
      <c r="Y18" s="221">
        <f>'Standard Checklist (10)'!F38</f>
        <v>0</v>
      </c>
      <c r="Z18" s="27">
        <f>'Standard Checklist (10)'!G38</f>
        <v>0</v>
      </c>
      <c r="AA18" s="27">
        <f>'Standard Checklist (10)'!H38</f>
        <v>0</v>
      </c>
      <c r="AB18" s="27">
        <f>'Standard Checklist (10)'!I38</f>
        <v>0</v>
      </c>
      <c r="AC18" s="27">
        <f>'Standard Checklist (10)'!J38</f>
        <v>0</v>
      </c>
      <c r="AD18" s="27">
        <f>'Standard Checklist (10)'!K38</f>
        <v>0</v>
      </c>
      <c r="AE18" s="39">
        <f t="shared" si="8"/>
        <v>0</v>
      </c>
      <c r="AF18" s="221">
        <f t="shared" si="4"/>
        <v>210</v>
      </c>
      <c r="AG18" s="27">
        <f>'Standard Checklist (10)'!M38</f>
        <v>0</v>
      </c>
      <c r="AH18" s="224">
        <f t="shared" si="5"/>
        <v>0</v>
      </c>
    </row>
    <row r="19" spans="1:34" ht="23.25" customHeight="1">
      <c r="A19" s="1191" t="s">
        <v>846</v>
      </c>
      <c r="B19" s="1201"/>
      <c r="C19" s="229">
        <v>4</v>
      </c>
      <c r="D19" s="89">
        <v>120</v>
      </c>
      <c r="E19" s="904">
        <f>'Standard Checklist (11)'!F30</f>
        <v>0</v>
      </c>
      <c r="F19" s="904">
        <f>'Standard Checklist (11)'!G30</f>
        <v>0</v>
      </c>
      <c r="G19" s="904">
        <f>'Standard Checklist (11)'!H30</f>
        <v>0</v>
      </c>
      <c r="H19" s="904">
        <f>'Standard Checklist (11)'!I30</f>
        <v>0</v>
      </c>
      <c r="I19" s="904">
        <f>'Standard Checklist (11)'!J30</f>
        <v>0</v>
      </c>
      <c r="J19" s="904">
        <f>'Standard Checklist (11)'!K30</f>
        <v>0</v>
      </c>
      <c r="K19" s="230">
        <f t="shared" si="6"/>
        <v>0</v>
      </c>
      <c r="L19" s="906">
        <f t="shared" si="0"/>
        <v>120</v>
      </c>
      <c r="M19" s="904">
        <f>'Standard Checklist (11)'!M30</f>
        <v>0</v>
      </c>
      <c r="N19" s="230">
        <f t="shared" si="1"/>
        <v>0</v>
      </c>
      <c r="O19" s="907">
        <f>'Standard Checklist (11)'!F31</f>
        <v>0</v>
      </c>
      <c r="P19" s="905">
        <f>'Standard Checklist (11)'!G31</f>
        <v>0</v>
      </c>
      <c r="Q19" s="905">
        <f>'Standard Checklist (11)'!H31</f>
        <v>0</v>
      </c>
      <c r="R19" s="905">
        <f>'Standard Checklist (11)'!I31</f>
        <v>0</v>
      </c>
      <c r="S19" s="905">
        <f>'Standard Checklist (11)'!J31</f>
        <v>0</v>
      </c>
      <c r="T19" s="905">
        <f>'Standard Checklist (11)'!K31</f>
        <v>0</v>
      </c>
      <c r="U19" s="230">
        <f t="shared" si="7"/>
        <v>0</v>
      </c>
      <c r="V19" s="907">
        <f t="shared" si="2"/>
        <v>120</v>
      </c>
      <c r="W19" s="890">
        <f>'Standard Checklist (11)'!M31</f>
        <v>0</v>
      </c>
      <c r="X19" s="39">
        <f t="shared" si="3"/>
        <v>0</v>
      </c>
      <c r="Y19" s="221">
        <f>'Standard Checklist (11)'!F32</f>
        <v>0</v>
      </c>
      <c r="Z19" s="27">
        <f>'Standard Checklist (11)'!G32</f>
        <v>0</v>
      </c>
      <c r="AA19" s="27">
        <f>'Standard Checklist (11)'!H32</f>
        <v>0</v>
      </c>
      <c r="AB19" s="27">
        <f>'Standard Checklist (11)'!I32</f>
        <v>0</v>
      </c>
      <c r="AC19" s="27">
        <f>'Standard Checklist (11)'!J32</f>
        <v>0</v>
      </c>
      <c r="AD19" s="27">
        <f>'Standard Checklist (11)'!K32</f>
        <v>0</v>
      </c>
      <c r="AE19" s="39">
        <f t="shared" si="8"/>
        <v>0</v>
      </c>
      <c r="AF19" s="221">
        <f t="shared" si="4"/>
        <v>120</v>
      </c>
      <c r="AG19" s="27">
        <f>'Standard Checklist (11)'!M32</f>
        <v>0</v>
      </c>
      <c r="AH19" s="224">
        <f t="shared" si="5"/>
        <v>0</v>
      </c>
    </row>
    <row r="20" spans="1:34" ht="30.75" customHeight="1">
      <c r="A20" s="1191" t="s">
        <v>847</v>
      </c>
      <c r="B20" s="1201"/>
      <c r="C20" s="229">
        <v>5</v>
      </c>
      <c r="D20" s="89">
        <v>140</v>
      </c>
      <c r="E20" s="904">
        <f>'Standard Checklist (12)'!F28</f>
        <v>0</v>
      </c>
      <c r="F20" s="904">
        <f>'Standard Checklist (12)'!G28</f>
        <v>0</v>
      </c>
      <c r="G20" s="904">
        <f>'Standard Checklist (12)'!H28</f>
        <v>0</v>
      </c>
      <c r="H20" s="904">
        <f>'Standard Checklist (12)'!I28</f>
        <v>0</v>
      </c>
      <c r="I20" s="904">
        <f>'Standard Checklist (12)'!J28</f>
        <v>0</v>
      </c>
      <c r="J20" s="904">
        <f>'Standard Checklist (12)'!K28</f>
        <v>0</v>
      </c>
      <c r="K20" s="230">
        <f t="shared" si="6"/>
        <v>0</v>
      </c>
      <c r="L20" s="906">
        <f t="shared" si="0"/>
        <v>140</v>
      </c>
      <c r="M20" s="904">
        <f>'Standard Checklist (12)'!M28</f>
        <v>0</v>
      </c>
      <c r="N20" s="230">
        <f t="shared" si="1"/>
        <v>0</v>
      </c>
      <c r="O20" s="907">
        <f>'Standard Checklist (12)'!F29</f>
        <v>0</v>
      </c>
      <c r="P20" s="905">
        <f>'Standard Checklist (12)'!G29</f>
        <v>0</v>
      </c>
      <c r="Q20" s="905">
        <f>'Standard Checklist (12)'!H29</f>
        <v>0</v>
      </c>
      <c r="R20" s="905">
        <f>'Standard Checklist (12)'!I29</f>
        <v>0</v>
      </c>
      <c r="S20" s="905">
        <f>'Standard Checklist (12)'!J29</f>
        <v>0</v>
      </c>
      <c r="T20" s="905">
        <f>'Standard Checklist (12)'!K29</f>
        <v>0</v>
      </c>
      <c r="U20" s="230">
        <f t="shared" si="7"/>
        <v>0</v>
      </c>
      <c r="V20" s="907">
        <f t="shared" si="2"/>
        <v>140</v>
      </c>
      <c r="W20" s="890">
        <f>'Standard Checklist (12)'!M29</f>
        <v>0</v>
      </c>
      <c r="X20" s="39">
        <f t="shared" si="3"/>
        <v>0</v>
      </c>
      <c r="Y20" s="221">
        <f>'Standard Checklist (12)'!F30</f>
        <v>0</v>
      </c>
      <c r="Z20" s="27">
        <f>'Standard Checklist (12)'!G30</f>
        <v>0</v>
      </c>
      <c r="AA20" s="27">
        <f>'Standard Checklist (12)'!H30</f>
        <v>0</v>
      </c>
      <c r="AB20" s="27">
        <f>'Standard Checklist (12)'!I30</f>
        <v>0</v>
      </c>
      <c r="AC20" s="27">
        <f>'Standard Checklist (12)'!J30</f>
        <v>0</v>
      </c>
      <c r="AD20" s="27">
        <f>'Standard Checklist (12)'!K30</f>
        <v>0</v>
      </c>
      <c r="AE20" s="39">
        <f t="shared" si="8"/>
        <v>0</v>
      </c>
      <c r="AF20" s="221">
        <f t="shared" si="4"/>
        <v>140</v>
      </c>
      <c r="AG20" s="27">
        <f>'Standard Checklist (12)'!M30</f>
        <v>0</v>
      </c>
      <c r="AH20" s="224">
        <f t="shared" si="5"/>
        <v>0</v>
      </c>
    </row>
    <row r="21" spans="1:34" ht="26.25" customHeight="1">
      <c r="A21" s="1191" t="s">
        <v>848</v>
      </c>
      <c r="B21" s="1192"/>
      <c r="C21" s="229">
        <v>5</v>
      </c>
      <c r="D21" s="89">
        <v>120</v>
      </c>
      <c r="E21" s="904">
        <f>'Standard Checklist (13)'!F31</f>
        <v>0</v>
      </c>
      <c r="F21" s="904">
        <f>'Standard Checklist (13)'!G31</f>
        <v>0</v>
      </c>
      <c r="G21" s="904">
        <f>'Standard Checklist (13)'!H31</f>
        <v>0</v>
      </c>
      <c r="H21" s="904">
        <f>'Standard Checklist (13)'!I31</f>
        <v>0</v>
      </c>
      <c r="I21" s="904">
        <f>'Standard Checklist (13)'!J31</f>
        <v>0</v>
      </c>
      <c r="J21" s="904">
        <f>'Standard Checklist (13)'!K31</f>
        <v>0</v>
      </c>
      <c r="K21" s="230">
        <f t="shared" si="6"/>
        <v>0</v>
      </c>
      <c r="L21" s="906">
        <f t="shared" si="0"/>
        <v>120</v>
      </c>
      <c r="M21" s="904">
        <f>'Standard Checklist (13)'!M31</f>
        <v>0</v>
      </c>
      <c r="N21" s="230">
        <f t="shared" si="1"/>
        <v>0</v>
      </c>
      <c r="O21" s="907">
        <f>'Standard Checklist (13)'!F32</f>
        <v>0</v>
      </c>
      <c r="P21" s="905">
        <f>'Standard Checklist (13)'!G32</f>
        <v>0</v>
      </c>
      <c r="Q21" s="905">
        <f>'Standard Checklist (13)'!H32</f>
        <v>0</v>
      </c>
      <c r="R21" s="905">
        <f>'Standard Checklist (13)'!I32</f>
        <v>0</v>
      </c>
      <c r="S21" s="905">
        <f>'Standard Checklist (13)'!J32</f>
        <v>0</v>
      </c>
      <c r="T21" s="905">
        <f>'Standard Checklist (13)'!K32</f>
        <v>0</v>
      </c>
      <c r="U21" s="230">
        <f t="shared" si="7"/>
        <v>0</v>
      </c>
      <c r="V21" s="907">
        <f t="shared" si="2"/>
        <v>120</v>
      </c>
      <c r="W21" s="890">
        <f>'Standard Checklist (13)'!M32</f>
        <v>0</v>
      </c>
      <c r="X21" s="39">
        <f t="shared" si="3"/>
        <v>0</v>
      </c>
      <c r="Y21" s="221">
        <f>'Standard Checklist (13)'!F33</f>
        <v>0</v>
      </c>
      <c r="Z21" s="27">
        <f>'Standard Checklist (13)'!G33</f>
        <v>0</v>
      </c>
      <c r="AA21" s="27">
        <f>'Standard Checklist (13)'!H33</f>
        <v>0</v>
      </c>
      <c r="AB21" s="27">
        <f>'Standard Checklist (13)'!I33</f>
        <v>0</v>
      </c>
      <c r="AC21" s="27">
        <f>'Standard Checklist (13)'!J33</f>
        <v>0</v>
      </c>
      <c r="AD21" s="27">
        <f>'Standard Checklist (13)'!K33</f>
        <v>0</v>
      </c>
      <c r="AE21" s="39">
        <f t="shared" si="8"/>
        <v>0</v>
      </c>
      <c r="AF21" s="221">
        <f t="shared" si="4"/>
        <v>120</v>
      </c>
      <c r="AG21" s="27">
        <f>'Standard Checklist (13)'!M33</f>
        <v>0</v>
      </c>
      <c r="AH21" s="224">
        <f t="shared" si="5"/>
        <v>0</v>
      </c>
    </row>
    <row r="22" spans="1:34" ht="24.75" customHeight="1">
      <c r="A22" s="1191" t="s">
        <v>849</v>
      </c>
      <c r="B22" s="1192"/>
      <c r="C22" s="229">
        <v>3</v>
      </c>
      <c r="D22" s="89">
        <v>60</v>
      </c>
      <c r="E22" s="904">
        <f>'Standard Checklist (14)'!F24</f>
        <v>0</v>
      </c>
      <c r="F22" s="904">
        <f>'Standard Checklist (14)'!G24</f>
        <v>0</v>
      </c>
      <c r="G22" s="904">
        <f>'Standard Checklist (14)'!H24</f>
        <v>0</v>
      </c>
      <c r="H22" s="904">
        <f>'Standard Checklist (14)'!I24</f>
        <v>0</v>
      </c>
      <c r="I22" s="904">
        <f>'Standard Checklist (14)'!J24</f>
        <v>0</v>
      </c>
      <c r="J22" s="904">
        <f>'Standard Checklist (14)'!K24</f>
        <v>0</v>
      </c>
      <c r="K22" s="230">
        <f t="shared" si="6"/>
        <v>0</v>
      </c>
      <c r="L22" s="906">
        <f t="shared" si="0"/>
        <v>60</v>
      </c>
      <c r="M22" s="904">
        <f>'Standard Checklist (14)'!M24</f>
        <v>0</v>
      </c>
      <c r="N22" s="230">
        <f t="shared" si="1"/>
        <v>0</v>
      </c>
      <c r="O22" s="907">
        <f>'Standard Checklist (14)'!F25</f>
        <v>0</v>
      </c>
      <c r="P22" s="905">
        <f>'Standard Checklist (14)'!G25</f>
        <v>0</v>
      </c>
      <c r="Q22" s="905">
        <f>'Standard Checklist (14)'!H25</f>
        <v>0</v>
      </c>
      <c r="R22" s="905">
        <f>'Standard Checklist (14)'!I25</f>
        <v>0</v>
      </c>
      <c r="S22" s="905">
        <f>'Standard Checklist (14)'!J25</f>
        <v>0</v>
      </c>
      <c r="T22" s="905">
        <f>'Standard Checklist (14)'!K25</f>
        <v>0</v>
      </c>
      <c r="U22" s="230">
        <f t="shared" si="7"/>
        <v>0</v>
      </c>
      <c r="V22" s="907">
        <f t="shared" si="2"/>
        <v>60</v>
      </c>
      <c r="W22" s="890">
        <f>'Standard Checklist (14)'!M25</f>
        <v>0</v>
      </c>
      <c r="X22" s="39">
        <f t="shared" si="3"/>
        <v>0</v>
      </c>
      <c r="Y22" s="221">
        <f>'Standard Checklist (14)'!F26</f>
        <v>0</v>
      </c>
      <c r="Z22" s="27">
        <f>'Standard Checklist (14)'!G26</f>
        <v>0</v>
      </c>
      <c r="AA22" s="27">
        <f>'Standard Checklist (14)'!H26</f>
        <v>0</v>
      </c>
      <c r="AB22" s="27">
        <f>'Standard Checklist (14)'!I26</f>
        <v>0</v>
      </c>
      <c r="AC22" s="27">
        <f>'Standard Checklist (14)'!J26</f>
        <v>0</v>
      </c>
      <c r="AD22" s="27">
        <f>'Standard Checklist (14)'!K26</f>
        <v>0</v>
      </c>
      <c r="AE22" s="39">
        <f t="shared" si="8"/>
        <v>0</v>
      </c>
      <c r="AF22" s="221">
        <f t="shared" si="4"/>
        <v>60</v>
      </c>
      <c r="AG22" s="27">
        <f>'Standard Checklist (14)'!M26</f>
        <v>0</v>
      </c>
      <c r="AH22" s="224">
        <f t="shared" si="5"/>
        <v>0</v>
      </c>
    </row>
    <row r="23" spans="1:34" ht="26.25" customHeight="1">
      <c r="A23" s="1191" t="s">
        <v>850</v>
      </c>
      <c r="B23" s="1201"/>
      <c r="C23" s="229">
        <v>4</v>
      </c>
      <c r="D23" s="89">
        <v>90</v>
      </c>
      <c r="E23" s="904">
        <f>'Standard Checklist (15)'!F30</f>
        <v>0</v>
      </c>
      <c r="F23" s="904">
        <f>'Standard Checklist (15)'!G30</f>
        <v>0</v>
      </c>
      <c r="G23" s="904">
        <f>'Standard Checklist (15)'!H30</f>
        <v>0</v>
      </c>
      <c r="H23" s="904">
        <f>'Standard Checklist (15)'!I30</f>
        <v>0</v>
      </c>
      <c r="I23" s="904">
        <f>'Standard Checklist (15)'!J30</f>
        <v>0</v>
      </c>
      <c r="J23" s="904">
        <f>'Standard Checklist (15)'!K30</f>
        <v>0</v>
      </c>
      <c r="K23" s="230">
        <f t="shared" si="6"/>
        <v>0</v>
      </c>
      <c r="L23" s="906">
        <f t="shared" si="0"/>
        <v>90</v>
      </c>
      <c r="M23" s="904">
        <f>'Standard Checklist (15)'!M30</f>
        <v>0</v>
      </c>
      <c r="N23" s="230">
        <f t="shared" si="1"/>
        <v>0</v>
      </c>
      <c r="O23" s="907">
        <f>'Standard Checklist (15)'!F31</f>
        <v>0</v>
      </c>
      <c r="P23" s="905">
        <f>'Standard Checklist (15)'!G31</f>
        <v>0</v>
      </c>
      <c r="Q23" s="905">
        <f>'Standard Checklist (15)'!H31</f>
        <v>0</v>
      </c>
      <c r="R23" s="905">
        <f>'Standard Checklist (15)'!I31</f>
        <v>0</v>
      </c>
      <c r="S23" s="905">
        <f>'Standard Checklist (15)'!J31</f>
        <v>0</v>
      </c>
      <c r="T23" s="905">
        <f>'Standard Checklist (15)'!K31</f>
        <v>0</v>
      </c>
      <c r="U23" s="230">
        <f t="shared" si="7"/>
        <v>0</v>
      </c>
      <c r="V23" s="907">
        <f t="shared" si="2"/>
        <v>90</v>
      </c>
      <c r="W23" s="890">
        <f>'Standard Checklist (15)'!M31</f>
        <v>0</v>
      </c>
      <c r="X23" s="39">
        <f t="shared" si="3"/>
        <v>0</v>
      </c>
      <c r="Y23" s="221">
        <f>'Standard Checklist (15)'!F32</f>
        <v>0</v>
      </c>
      <c r="Z23" s="27">
        <f>'Standard Checklist (15)'!G32</f>
        <v>0</v>
      </c>
      <c r="AA23" s="27">
        <f>'Standard Checklist (15)'!H32</f>
        <v>0</v>
      </c>
      <c r="AB23" s="27">
        <f>'Standard Checklist (15)'!I32</f>
        <v>0</v>
      </c>
      <c r="AC23" s="27">
        <f>'Standard Checklist (15)'!J32</f>
        <v>0</v>
      </c>
      <c r="AD23" s="27">
        <f>'Standard Checklist (15)'!K32</f>
        <v>0</v>
      </c>
      <c r="AE23" s="39">
        <f t="shared" si="8"/>
        <v>0</v>
      </c>
      <c r="AF23" s="221">
        <f t="shared" si="4"/>
        <v>90</v>
      </c>
      <c r="AG23" s="27">
        <f>'Standard Checklist (15)'!M32</f>
        <v>0</v>
      </c>
      <c r="AH23" s="224">
        <f t="shared" si="5"/>
        <v>0</v>
      </c>
    </row>
    <row r="24" spans="1:34" ht="36.75" customHeight="1">
      <c r="A24" s="1191" t="s">
        <v>851</v>
      </c>
      <c r="B24" s="1201"/>
      <c r="C24" s="229">
        <v>6</v>
      </c>
      <c r="D24" s="89">
        <v>140</v>
      </c>
      <c r="E24" s="904">
        <f>'Standard Checklist (16)'!F32</f>
        <v>0</v>
      </c>
      <c r="F24" s="904">
        <f>'Standard Checklist (16)'!G32</f>
        <v>0</v>
      </c>
      <c r="G24" s="904">
        <f>'Standard Checklist (16)'!H32</f>
        <v>0</v>
      </c>
      <c r="H24" s="904">
        <f>'Standard Checklist (16)'!I32</f>
        <v>0</v>
      </c>
      <c r="I24" s="904">
        <f>'Standard Checklist (16)'!J32</f>
        <v>0</v>
      </c>
      <c r="J24" s="904">
        <f>'Standard Checklist (16)'!K32</f>
        <v>0</v>
      </c>
      <c r="K24" s="230">
        <f t="shared" si="6"/>
        <v>0</v>
      </c>
      <c r="L24" s="906">
        <f t="shared" si="0"/>
        <v>140</v>
      </c>
      <c r="M24" s="904">
        <f>'Standard Checklist (16)'!M32</f>
        <v>0</v>
      </c>
      <c r="N24" s="230">
        <f t="shared" si="1"/>
        <v>0</v>
      </c>
      <c r="O24" s="907">
        <f>'Standard Checklist (16)'!F33</f>
        <v>0</v>
      </c>
      <c r="P24" s="905">
        <f>'Standard Checklist (16)'!G33</f>
        <v>0</v>
      </c>
      <c r="Q24" s="905">
        <f>'Standard Checklist (16)'!H33</f>
        <v>0</v>
      </c>
      <c r="R24" s="905">
        <f>'Standard Checklist (16)'!I33</f>
        <v>0</v>
      </c>
      <c r="S24" s="905">
        <f>'Standard Checklist (16)'!J33</f>
        <v>0</v>
      </c>
      <c r="T24" s="905">
        <f>'Standard Checklist (16)'!K33</f>
        <v>0</v>
      </c>
      <c r="U24" s="230">
        <f t="shared" si="7"/>
        <v>0</v>
      </c>
      <c r="V24" s="907">
        <f t="shared" si="2"/>
        <v>140</v>
      </c>
      <c r="W24" s="890">
        <f>'Standard Checklist (16)'!M33</f>
        <v>0</v>
      </c>
      <c r="X24" s="39">
        <f t="shared" si="3"/>
        <v>0</v>
      </c>
      <c r="Y24" s="221">
        <f>'Standard Checklist (16)'!F34</f>
        <v>0</v>
      </c>
      <c r="Z24" s="27">
        <f>'Standard Checklist (16)'!G34</f>
        <v>0</v>
      </c>
      <c r="AA24" s="27">
        <f>'Standard Checklist (16)'!H34</f>
        <v>0</v>
      </c>
      <c r="AB24" s="27">
        <f>'Standard Checklist (16)'!I34</f>
        <v>0</v>
      </c>
      <c r="AC24" s="27">
        <f>'Standard Checklist (16)'!J34</f>
        <v>0</v>
      </c>
      <c r="AD24" s="27">
        <f>'Standard Checklist (16)'!K34</f>
        <v>0</v>
      </c>
      <c r="AE24" s="39">
        <f t="shared" si="8"/>
        <v>0</v>
      </c>
      <c r="AF24" s="221">
        <f t="shared" si="4"/>
        <v>140</v>
      </c>
      <c r="AG24" s="27">
        <f>'Standard Checklist (16)'!M34</f>
        <v>0</v>
      </c>
      <c r="AH24" s="224">
        <f t="shared" si="5"/>
        <v>0</v>
      </c>
    </row>
    <row r="25" spans="1:34" ht="36" customHeight="1">
      <c r="A25" s="1189" t="s">
        <v>852</v>
      </c>
      <c r="B25" s="1190"/>
      <c r="C25" s="229">
        <f t="shared" ref="C25:J25" si="9">SUM(C9:C24)</f>
        <v>66</v>
      </c>
      <c r="D25" s="226">
        <f t="shared" si="9"/>
        <v>1800</v>
      </c>
      <c r="E25" s="220">
        <f t="shared" si="9"/>
        <v>0</v>
      </c>
      <c r="F25" s="231">
        <f t="shared" si="9"/>
        <v>0</v>
      </c>
      <c r="G25" s="231">
        <f t="shared" si="9"/>
        <v>0</v>
      </c>
      <c r="H25" s="231">
        <f t="shared" si="9"/>
        <v>0</v>
      </c>
      <c r="I25" s="231">
        <f t="shared" si="9"/>
        <v>0</v>
      </c>
      <c r="J25" s="231">
        <f t="shared" si="9"/>
        <v>1</v>
      </c>
      <c r="K25" s="232">
        <f t="shared" si="6"/>
        <v>0</v>
      </c>
      <c r="L25" s="220">
        <f>SUM(L9:L24)</f>
        <v>1800</v>
      </c>
      <c r="M25" s="231">
        <f>SUM(M9:M24)</f>
        <v>0</v>
      </c>
      <c r="N25" s="232">
        <f t="shared" si="1"/>
        <v>0</v>
      </c>
      <c r="O25" s="908">
        <f t="shared" ref="O25:T25" si="10">SUM(O9:O24)</f>
        <v>0</v>
      </c>
      <c r="P25" s="909">
        <f t="shared" si="10"/>
        <v>0</v>
      </c>
      <c r="Q25" s="909">
        <f t="shared" si="10"/>
        <v>0</v>
      </c>
      <c r="R25" s="909">
        <f t="shared" si="10"/>
        <v>0</v>
      </c>
      <c r="S25" s="909">
        <f t="shared" si="10"/>
        <v>0</v>
      </c>
      <c r="T25" s="909">
        <f t="shared" si="10"/>
        <v>0</v>
      </c>
      <c r="U25" s="232">
        <f t="shared" si="7"/>
        <v>0</v>
      </c>
      <c r="V25" s="908">
        <f>SUM(V9:V24)</f>
        <v>1800</v>
      </c>
      <c r="W25" s="910">
        <f>SUM(W9:W24)</f>
        <v>0</v>
      </c>
      <c r="X25" s="40">
        <f t="shared" si="3"/>
        <v>0</v>
      </c>
      <c r="Y25" s="222">
        <f t="shared" ref="Y25:AD25" si="11">SUM(Y9:Y24)</f>
        <v>0</v>
      </c>
      <c r="Z25" s="41">
        <f t="shared" si="11"/>
        <v>0</v>
      </c>
      <c r="AA25" s="41">
        <f t="shared" si="11"/>
        <v>0</v>
      </c>
      <c r="AB25" s="41">
        <f t="shared" si="11"/>
        <v>0</v>
      </c>
      <c r="AC25" s="41">
        <f t="shared" si="11"/>
        <v>0</v>
      </c>
      <c r="AD25" s="41">
        <f t="shared" si="11"/>
        <v>0</v>
      </c>
      <c r="AE25" s="40">
        <f t="shared" si="8"/>
        <v>0</v>
      </c>
      <c r="AF25" s="222">
        <f>SUM(AF9:AF24)</f>
        <v>1800</v>
      </c>
      <c r="AG25" s="41">
        <f>SUM(AG9:AG24)</f>
        <v>0</v>
      </c>
      <c r="AH25" s="225">
        <f t="shared" si="5"/>
        <v>0</v>
      </c>
    </row>
    <row r="26" spans="1:34">
      <c r="A26" s="31"/>
      <c r="B26" s="32"/>
      <c r="C26" s="32"/>
      <c r="D26" s="33"/>
      <c r="E26" s="31"/>
      <c r="F26" s="32"/>
      <c r="G26" s="32"/>
      <c r="H26" s="32"/>
      <c r="I26" s="32"/>
      <c r="J26" s="32"/>
      <c r="K26" s="32"/>
      <c r="L26" s="32"/>
      <c r="M26" s="33"/>
      <c r="N26" s="31"/>
      <c r="O26" s="32"/>
      <c r="P26" s="32"/>
      <c r="Q26" s="32"/>
      <c r="R26" s="32"/>
      <c r="S26" s="32"/>
      <c r="T26" s="32"/>
      <c r="U26" s="32"/>
      <c r="V26" s="32"/>
      <c r="W26" s="32"/>
      <c r="X26" s="33"/>
      <c r="Y26" s="32"/>
      <c r="Z26" s="32"/>
      <c r="AA26" s="32"/>
      <c r="AB26" s="32"/>
      <c r="AC26" s="32"/>
      <c r="AD26" s="32"/>
      <c r="AE26" s="32"/>
      <c r="AF26" s="32"/>
      <c r="AG26" s="32"/>
      <c r="AH26" s="33"/>
    </row>
    <row r="27" spans="1:34" ht="27.75" customHeight="1">
      <c r="A27" s="1184" t="s">
        <v>853</v>
      </c>
      <c r="B27" s="1185"/>
      <c r="C27" s="42"/>
      <c r="D27" s="29"/>
      <c r="E27" s="1189" t="s">
        <v>854</v>
      </c>
      <c r="F27" s="1214"/>
      <c r="G27" s="1214"/>
      <c r="H27" s="1214"/>
      <c r="I27" s="1214"/>
      <c r="J27" s="1214"/>
      <c r="K27" s="1214"/>
      <c r="L27" s="1214"/>
      <c r="M27" s="1215"/>
      <c r="N27" s="1189" t="s">
        <v>855</v>
      </c>
      <c r="O27" s="1214"/>
      <c r="P27" s="1214"/>
      <c r="Q27" s="1214"/>
      <c r="R27" s="1214"/>
      <c r="S27" s="1214"/>
      <c r="T27" s="1214"/>
      <c r="U27" s="1214"/>
      <c r="V27" s="1214"/>
      <c r="W27" s="1215"/>
      <c r="X27" s="1215"/>
      <c r="Y27" s="1189" t="s">
        <v>856</v>
      </c>
      <c r="Z27" s="1214"/>
      <c r="AA27" s="1216"/>
      <c r="AB27" s="1216"/>
      <c r="AC27" s="1216"/>
      <c r="AD27" s="1216"/>
      <c r="AE27" s="1216"/>
      <c r="AF27" s="1216"/>
      <c r="AG27" s="1216"/>
      <c r="AH27" s="1215"/>
    </row>
    <row r="28" spans="1:34" ht="24" customHeight="1">
      <c r="A28" s="1199" t="s">
        <v>857</v>
      </c>
      <c r="B28" s="1185"/>
      <c r="C28" s="42"/>
      <c r="D28" s="29"/>
      <c r="E28" s="43"/>
      <c r="F28" s="44"/>
      <c r="G28" s="44"/>
      <c r="H28" s="44"/>
      <c r="I28" s="44"/>
      <c r="J28" s="44"/>
      <c r="K28" s="44"/>
      <c r="L28" s="44"/>
      <c r="M28" s="45"/>
      <c r="N28" s="1193"/>
      <c r="O28" s="1194"/>
      <c r="P28" s="1194"/>
      <c r="Q28" s="1194"/>
      <c r="R28" s="1194"/>
      <c r="S28" s="1194"/>
      <c r="T28" s="1194"/>
      <c r="U28" s="1194"/>
      <c r="V28" s="1194"/>
      <c r="W28" s="1195"/>
      <c r="X28" s="1195"/>
      <c r="Y28" s="44"/>
      <c r="Z28" s="44"/>
      <c r="AA28" s="44"/>
      <c r="AB28" s="44"/>
      <c r="AC28" s="44"/>
      <c r="AD28" s="44"/>
      <c r="AE28" s="44"/>
      <c r="AF28" s="44"/>
      <c r="AG28" s="44"/>
      <c r="AH28" s="45"/>
    </row>
    <row r="29" spans="1:34" ht="18.75" customHeight="1">
      <c r="A29" s="1184" t="s">
        <v>858</v>
      </c>
      <c r="B29" s="1185"/>
      <c r="C29" s="42"/>
      <c r="D29" s="29"/>
      <c r="E29" s="43"/>
      <c r="F29" s="44"/>
      <c r="G29" s="44"/>
      <c r="H29" s="44"/>
      <c r="I29" s="44"/>
      <c r="J29" s="44"/>
      <c r="K29" s="44"/>
      <c r="L29" s="44"/>
      <c r="M29" s="45"/>
      <c r="N29" s="1193"/>
      <c r="O29" s="1194"/>
      <c r="P29" s="1194"/>
      <c r="Q29" s="1194"/>
      <c r="R29" s="1194"/>
      <c r="S29" s="1194"/>
      <c r="T29" s="1194"/>
      <c r="U29" s="1194"/>
      <c r="V29" s="1194"/>
      <c r="W29" s="1195"/>
      <c r="X29" s="1195"/>
      <c r="Y29" s="44"/>
      <c r="Z29" s="44"/>
      <c r="AA29" s="44"/>
      <c r="AB29" s="44"/>
      <c r="AC29" s="44"/>
      <c r="AD29" s="44"/>
      <c r="AE29" s="44"/>
      <c r="AF29" s="44"/>
      <c r="AG29" s="44"/>
      <c r="AH29" s="45"/>
    </row>
    <row r="30" spans="1:34" ht="16.5" customHeight="1">
      <c r="A30" s="1200" t="s">
        <v>1561</v>
      </c>
      <c r="B30" s="1185"/>
      <c r="C30" s="42"/>
      <c r="D30" s="29"/>
      <c r="E30" s="43"/>
      <c r="F30" s="44"/>
      <c r="G30" s="44"/>
      <c r="H30" s="44"/>
      <c r="I30" s="44"/>
      <c r="J30" s="44"/>
      <c r="K30" s="44"/>
      <c r="L30" s="44"/>
      <c r="M30" s="45"/>
      <c r="N30" s="1193"/>
      <c r="O30" s="1194"/>
      <c r="P30" s="1194"/>
      <c r="Q30" s="1194"/>
      <c r="R30" s="1194"/>
      <c r="S30" s="1194"/>
      <c r="T30" s="1194"/>
      <c r="U30" s="1194"/>
      <c r="V30" s="1194"/>
      <c r="W30" s="1195"/>
      <c r="X30" s="1195"/>
      <c r="Y30" s="44"/>
      <c r="Z30" s="44"/>
      <c r="AA30" s="44"/>
      <c r="AB30" s="44"/>
      <c r="AC30" s="44"/>
      <c r="AD30" s="44"/>
      <c r="AE30" s="44"/>
      <c r="AF30" s="44"/>
      <c r="AG30" s="44"/>
      <c r="AH30" s="45"/>
    </row>
    <row r="31" spans="1:34" ht="26.25" customHeight="1">
      <c r="A31" s="1199" t="s">
        <v>859</v>
      </c>
      <c r="B31" s="1185"/>
      <c r="C31" s="42"/>
      <c r="D31" s="29"/>
      <c r="E31" s="43"/>
      <c r="F31" s="44"/>
      <c r="G31" s="670"/>
      <c r="H31" s="44"/>
      <c r="I31" s="44"/>
      <c r="J31" s="44"/>
      <c r="K31" s="44"/>
      <c r="L31" s="44"/>
      <c r="M31" s="45"/>
      <c r="N31" s="1193"/>
      <c r="O31" s="1194"/>
      <c r="P31" s="1194"/>
      <c r="Q31" s="1194"/>
      <c r="R31" s="1194"/>
      <c r="S31" s="1194"/>
      <c r="T31" s="1194"/>
      <c r="U31" s="1194"/>
      <c r="V31" s="1194"/>
      <c r="W31" s="1195"/>
      <c r="X31" s="1195"/>
      <c r="Y31" s="44"/>
      <c r="Z31" s="44"/>
      <c r="AA31" s="44"/>
      <c r="AB31" s="44"/>
      <c r="AC31" s="44"/>
      <c r="AD31" s="44"/>
      <c r="AE31" s="44"/>
      <c r="AF31" s="44"/>
      <c r="AG31" s="44"/>
      <c r="AH31" s="45"/>
    </row>
    <row r="32" spans="1:34">
      <c r="A32" s="36"/>
      <c r="B32" s="37"/>
      <c r="C32" s="37"/>
      <c r="D32" s="38"/>
      <c r="E32" s="46"/>
      <c r="F32" s="47"/>
      <c r="G32" s="47"/>
      <c r="H32" s="47"/>
      <c r="I32" s="47"/>
      <c r="J32" s="47"/>
      <c r="K32" s="47"/>
      <c r="L32" s="47"/>
      <c r="M32" s="48"/>
      <c r="N32" s="1196"/>
      <c r="O32" s="1197"/>
      <c r="P32" s="1197"/>
      <c r="Q32" s="1197"/>
      <c r="R32" s="1197"/>
      <c r="S32" s="1197"/>
      <c r="T32" s="1197"/>
      <c r="U32" s="1197"/>
      <c r="V32" s="1197"/>
      <c r="W32" s="1198"/>
      <c r="X32" s="1198"/>
      <c r="Y32" s="46"/>
      <c r="Z32" s="47"/>
      <c r="AA32" s="47"/>
      <c r="AB32" s="47"/>
      <c r="AC32" s="47"/>
      <c r="AD32" s="47"/>
      <c r="AE32" s="47"/>
      <c r="AF32" s="47"/>
      <c r="AG32" s="47"/>
      <c r="AH32" s="48"/>
    </row>
    <row r="33" spans="1:34">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row>
    <row r="34" spans="1:34">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row>
    <row r="35" spans="1:34">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row>
    <row r="36" spans="1:34">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row>
    <row r="37" spans="1:34">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row>
    <row r="38" spans="1:34">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row>
    <row r="39" spans="1:34">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row>
    <row r="40" spans="1:34">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row>
    <row r="41" spans="1:3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row>
  </sheetData>
  <mergeCells count="38">
    <mergeCell ref="E4:N4"/>
    <mergeCell ref="O3:U3"/>
    <mergeCell ref="V3:X3"/>
    <mergeCell ref="E3:K3"/>
    <mergeCell ref="A17:B17"/>
    <mergeCell ref="A10:B10"/>
    <mergeCell ref="A11:B11"/>
    <mergeCell ref="L3:N3"/>
    <mergeCell ref="A1:AH1"/>
    <mergeCell ref="A2:AH2"/>
    <mergeCell ref="A27:B27"/>
    <mergeCell ref="A28:B28"/>
    <mergeCell ref="A12:B12"/>
    <mergeCell ref="A13:B13"/>
    <mergeCell ref="A8:B8"/>
    <mergeCell ref="O4:X4"/>
    <mergeCell ref="E27:M27"/>
    <mergeCell ref="N27:X27"/>
    <mergeCell ref="A9:B9"/>
    <mergeCell ref="Y27:AH27"/>
    <mergeCell ref="Y3:AH3"/>
    <mergeCell ref="Y4:AH4"/>
    <mergeCell ref="A20:B20"/>
    <mergeCell ref="A23:B23"/>
    <mergeCell ref="A29:B29"/>
    <mergeCell ref="Y5:AH5"/>
    <mergeCell ref="A25:B25"/>
    <mergeCell ref="A14:B14"/>
    <mergeCell ref="A15:B15"/>
    <mergeCell ref="A16:B16"/>
    <mergeCell ref="N28:X32"/>
    <mergeCell ref="A31:B31"/>
    <mergeCell ref="A30:B30"/>
    <mergeCell ref="A24:B24"/>
    <mergeCell ref="A21:B21"/>
    <mergeCell ref="A22:B22"/>
    <mergeCell ref="A18:B18"/>
    <mergeCell ref="A19:B19"/>
  </mergeCells>
  <phoneticPr fontId="2" type="noConversion"/>
  <conditionalFormatting sqref="L3">
    <cfRule type="expression" dxfId="713" priority="1">
      <formula>"="</formula>
    </cfRule>
  </conditionalFormatting>
  <printOptions horizontalCentered="1"/>
  <pageMargins left="0" right="0" top="0.25" bottom="0.61" header="0.24" footer="0.24"/>
  <pageSetup scale="59" orientation="landscape" r:id="rId1"/>
  <headerFooter alignWithMargins="0">
    <oddFooter xml:space="preserve">&amp;L&amp;"Arial,Bold"&amp;A&amp;R&amp;8Page &amp;P of &amp;N
Printed: &amp;D-&amp;T&amp;10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G38"/>
  <sheetViews>
    <sheetView topLeftCell="A10" zoomScaleNormal="100" workbookViewId="0">
      <selection activeCell="F34" sqref="F34"/>
    </sheetView>
  </sheetViews>
  <sheetFormatPr defaultRowHeight="12.5"/>
  <cols>
    <col min="1" max="1" width="33" style="7" customWidth="1"/>
    <col min="2" max="2" width="38.7265625" style="7" customWidth="1"/>
    <col min="3" max="3" width="14" style="7" customWidth="1"/>
    <col min="4" max="4" width="16.54296875" style="7" customWidth="1"/>
    <col min="5" max="5" width="14.26953125" style="7" customWidth="1"/>
    <col min="6" max="6" width="7.453125" style="7" customWidth="1"/>
    <col min="7" max="7" width="9.26953125" style="7" customWidth="1"/>
  </cols>
  <sheetData>
    <row r="1" spans="1:7" ht="30.75" customHeight="1">
      <c r="A1" s="1245" t="s">
        <v>860</v>
      </c>
      <c r="B1" s="1246"/>
      <c r="C1" s="1246"/>
      <c r="D1" s="1246"/>
      <c r="E1" s="1246"/>
      <c r="F1" s="1246"/>
      <c r="G1" s="1246"/>
    </row>
    <row r="2" spans="1:7" ht="31.5" customHeight="1">
      <c r="A2" s="1247" t="s">
        <v>861</v>
      </c>
      <c r="B2" s="1248"/>
      <c r="C2" s="1248"/>
      <c r="D2" s="1248"/>
      <c r="E2" s="1248"/>
      <c r="F2" s="1248"/>
      <c r="G2" s="1248"/>
    </row>
    <row r="3" spans="1:7" ht="31.5" customHeight="1">
      <c r="A3" s="780"/>
      <c r="B3" s="781"/>
      <c r="C3" s="781"/>
      <c r="D3" s="781"/>
      <c r="E3" s="781"/>
      <c r="F3" s="781"/>
      <c r="G3" s="781"/>
    </row>
    <row r="4" spans="1:7" ht="45" customHeight="1">
      <c r="A4" s="1251" t="s">
        <v>862</v>
      </c>
      <c r="B4" s="1252"/>
      <c r="C4" s="565"/>
      <c r="D4" s="565"/>
      <c r="E4" s="565"/>
      <c r="F4" s="566"/>
      <c r="G4" s="565"/>
    </row>
    <row r="5" spans="1:7" ht="36.75" customHeight="1">
      <c r="A5" s="1253" t="s">
        <v>863</v>
      </c>
      <c r="B5" s="1254"/>
      <c r="C5" s="567" t="s">
        <v>864</v>
      </c>
      <c r="D5" s="1255"/>
      <c r="E5" s="1255"/>
      <c r="F5" s="250" t="s">
        <v>865</v>
      </c>
      <c r="G5" s="24"/>
    </row>
    <row r="6" spans="1:7" ht="45.75" customHeight="1">
      <c r="A6" s="1249" t="s">
        <v>866</v>
      </c>
      <c r="B6" s="1249"/>
      <c r="C6" s="250" t="s">
        <v>867</v>
      </c>
      <c r="D6" s="15"/>
      <c r="E6" s="3"/>
      <c r="F6" s="250" t="s">
        <v>868</v>
      </c>
      <c r="G6" s="24"/>
    </row>
    <row r="7" spans="1:7" ht="14">
      <c r="A7" s="1250" t="s">
        <v>869</v>
      </c>
      <c r="B7" s="1250"/>
      <c r="C7" s="1250"/>
      <c r="D7" s="1250"/>
      <c r="E7" s="1250"/>
      <c r="F7" s="1250"/>
      <c r="G7" s="1250"/>
    </row>
    <row r="8" spans="1:7" ht="35.5">
      <c r="A8" s="159" t="s">
        <v>870</v>
      </c>
      <c r="B8" s="1"/>
      <c r="C8" s="250" t="s">
        <v>867</v>
      </c>
      <c r="D8" s="15"/>
      <c r="E8" s="3"/>
      <c r="F8" s="250" t="s">
        <v>868</v>
      </c>
      <c r="G8" s="24"/>
    </row>
    <row r="9" spans="1:7" ht="14">
      <c r="A9" s="1239"/>
      <c r="B9" s="1239"/>
      <c r="C9" s="1239"/>
      <c r="D9" s="1239"/>
      <c r="E9" s="1239"/>
      <c r="F9" s="1239"/>
      <c r="G9" s="1239"/>
    </row>
    <row r="10" spans="1:7" ht="14">
      <c r="A10" s="1"/>
      <c r="B10" s="1227"/>
      <c r="C10" s="1227"/>
      <c r="D10" s="9"/>
      <c r="E10" s="1236"/>
      <c r="F10" s="1236"/>
      <c r="G10" s="1236"/>
    </row>
    <row r="11" spans="1:7" ht="14">
      <c r="A11" s="1"/>
      <c r="B11" s="1242"/>
      <c r="C11" s="1242"/>
      <c r="D11" s="9"/>
      <c r="E11" s="1236"/>
      <c r="F11" s="1236"/>
      <c r="G11" s="1236"/>
    </row>
    <row r="12" spans="1:7" ht="14">
      <c r="A12" s="1"/>
      <c r="B12" s="9"/>
      <c r="C12" s="9"/>
      <c r="D12" s="9"/>
      <c r="E12" s="1237"/>
      <c r="F12" s="1237"/>
      <c r="G12" s="1237"/>
    </row>
    <row r="13" spans="1:7" ht="14">
      <c r="A13" s="1"/>
      <c r="B13" s="9"/>
      <c r="C13" s="9"/>
      <c r="D13" s="9"/>
      <c r="E13" s="1236"/>
      <c r="F13" s="1236"/>
      <c r="G13" s="1236"/>
    </row>
    <row r="14" spans="1:7" ht="14">
      <c r="A14" s="14"/>
      <c r="B14" s="86"/>
      <c r="C14" s="86"/>
      <c r="D14" s="86"/>
      <c r="E14" s="1241"/>
      <c r="F14" s="1241"/>
      <c r="G14" s="1241"/>
    </row>
    <row r="15" spans="1:7" ht="15" customHeight="1">
      <c r="A15" s="2"/>
      <c r="B15" s="8"/>
      <c r="C15" s="8"/>
      <c r="D15" s="8"/>
      <c r="E15" s="1236"/>
      <c r="F15" s="1236"/>
      <c r="G15" s="1236"/>
    </row>
    <row r="16" spans="1:7" ht="14">
      <c r="A16" s="1"/>
      <c r="B16" s="1226"/>
      <c r="C16" s="1226"/>
      <c r="D16" s="1226"/>
      <c r="E16" s="1238"/>
      <c r="F16" s="1238"/>
      <c r="G16" s="1238"/>
    </row>
    <row r="17" spans="1:7" ht="30.75" customHeight="1">
      <c r="A17" s="1239"/>
      <c r="B17" s="1239"/>
      <c r="C17" s="1239"/>
      <c r="D17" s="1239"/>
      <c r="E17" s="1239"/>
      <c r="F17" s="1239"/>
      <c r="G17" s="1239"/>
    </row>
    <row r="18" spans="1:7" ht="14">
      <c r="A18" s="10"/>
      <c r="B18" s="13"/>
      <c r="C18" s="13"/>
      <c r="D18" s="13"/>
      <c r="E18" s="1240"/>
      <c r="F18" s="1240"/>
      <c r="G18" s="1240"/>
    </row>
    <row r="19" spans="1:7" ht="30.5">
      <c r="A19" s="1233"/>
      <c r="B19" s="1233"/>
      <c r="C19" s="13"/>
      <c r="D19" s="13"/>
      <c r="E19" s="1231"/>
      <c r="F19" s="1231"/>
      <c r="G19" s="1231"/>
    </row>
    <row r="20" spans="1:7" ht="14">
      <c r="A20" s="1243"/>
      <c r="B20" s="1243"/>
      <c r="C20" s="13"/>
      <c r="D20" s="13"/>
      <c r="E20" s="1231"/>
      <c r="F20" s="1231"/>
      <c r="G20" s="1231"/>
    </row>
    <row r="21" spans="1:7" ht="14">
      <c r="A21" s="1244"/>
      <c r="B21" s="1244"/>
      <c r="C21" s="19"/>
      <c r="D21" s="1232"/>
      <c r="E21" s="1232"/>
      <c r="F21" s="9"/>
      <c r="G21" s="20"/>
    </row>
    <row r="22" spans="1:7" ht="30.5">
      <c r="A22" s="18"/>
      <c r="B22" s="9"/>
      <c r="C22" s="9"/>
      <c r="D22" s="9"/>
      <c r="E22" s="3"/>
      <c r="F22" s="3"/>
      <c r="G22" s="3"/>
    </row>
    <row r="23" spans="1:7" ht="14">
      <c r="A23" s="2"/>
      <c r="B23" s="8"/>
      <c r="C23" s="9"/>
      <c r="D23" s="1226"/>
      <c r="E23" s="1226"/>
      <c r="F23" s="3"/>
      <c r="G23" s="3"/>
    </row>
    <row r="24" spans="1:7" ht="30.5">
      <c r="A24" s="18"/>
      <c r="B24" s="8"/>
      <c r="C24" s="8"/>
      <c r="D24" s="8"/>
      <c r="E24" s="1231"/>
      <c r="F24" s="1231"/>
      <c r="G24" s="1231"/>
    </row>
    <row r="25" spans="1:7" ht="14">
      <c r="A25" s="2"/>
      <c r="B25" s="9"/>
      <c r="C25" s="9"/>
      <c r="D25" s="1231"/>
      <c r="E25" s="1231"/>
      <c r="F25" s="9"/>
      <c r="G25" s="9"/>
    </row>
    <row r="26" spans="1:7" ht="30.5">
      <c r="A26" s="1234"/>
      <c r="B26" s="1234"/>
      <c r="C26" s="8"/>
      <c r="D26" s="8"/>
      <c r="E26" s="8"/>
      <c r="F26" s="8"/>
      <c r="G26" s="8"/>
    </row>
    <row r="27" spans="1:7" ht="14">
      <c r="A27" s="1"/>
      <c r="B27" s="9"/>
      <c r="C27" s="9"/>
      <c r="D27" s="9"/>
      <c r="E27" s="9"/>
      <c r="F27" s="9"/>
      <c r="G27" s="9"/>
    </row>
    <row r="28" spans="1:7" ht="14">
      <c r="A28" s="14"/>
      <c r="B28" s="1227"/>
      <c r="C28" s="1227"/>
      <c r="D28" s="1227"/>
      <c r="E28" s="1227"/>
      <c r="F28" s="1227"/>
      <c r="G28" s="1227"/>
    </row>
    <row r="29" spans="1:7" ht="14">
      <c r="A29" s="1228"/>
      <c r="B29" s="1228"/>
      <c r="C29" s="1228"/>
      <c r="D29" s="1228"/>
      <c r="E29" s="1228"/>
      <c r="F29" s="1228"/>
      <c r="G29" s="1228"/>
    </row>
    <row r="30" spans="1:7" ht="20">
      <c r="A30" s="1229"/>
      <c r="B30" s="1230"/>
      <c r="C30" s="1230"/>
      <c r="D30" s="1"/>
      <c r="E30" s="16"/>
      <c r="F30" s="1"/>
      <c r="G30" s="17"/>
    </row>
    <row r="31" spans="1:7" ht="20">
      <c r="A31" s="23"/>
      <c r="B31" s="8"/>
      <c r="C31" s="8"/>
      <c r="D31" s="1"/>
      <c r="E31" s="1231"/>
      <c r="F31" s="1231"/>
      <c r="G31" s="1231"/>
    </row>
    <row r="32" spans="1:7" ht="20">
      <c r="A32" s="22"/>
      <c r="B32" s="911"/>
      <c r="C32" s="911"/>
      <c r="D32" s="911"/>
      <c r="E32" s="911"/>
      <c r="F32" s="911"/>
      <c r="G32" s="911"/>
    </row>
    <row r="33" spans="1:7" ht="20">
      <c r="A33" s="1235"/>
      <c r="B33" s="1230"/>
      <c r="C33" s="1230"/>
      <c r="D33" s="1230"/>
      <c r="E33" s="1230"/>
      <c r="F33" s="1"/>
      <c r="G33" s="11"/>
    </row>
    <row r="34" spans="1:7" ht="14">
      <c r="A34" s="10"/>
      <c r="B34" s="1"/>
      <c r="C34" s="1"/>
      <c r="D34" s="1226"/>
      <c r="E34" s="1226"/>
      <c r="F34" s="1"/>
      <c r="G34" s="25"/>
    </row>
    <row r="35" spans="1:7" ht="20.5">
      <c r="A35" s="21"/>
      <c r="B35" s="1"/>
      <c r="C35" s="1"/>
      <c r="D35" s="16"/>
      <c r="E35" s="3"/>
      <c r="F35" s="1"/>
      <c r="G35" s="26"/>
    </row>
    <row r="36" spans="1:7" ht="14">
      <c r="A36" s="1"/>
      <c r="B36" s="1"/>
      <c r="C36" s="1"/>
      <c r="D36" s="12"/>
      <c r="E36" s="1"/>
      <c r="F36" s="1"/>
      <c r="G36" s="11"/>
    </row>
    <row r="37" spans="1:7" ht="14">
      <c r="A37" s="1"/>
      <c r="B37" s="1"/>
      <c r="C37" s="1"/>
      <c r="D37" s="1"/>
      <c r="E37" s="1"/>
      <c r="F37" s="1"/>
      <c r="G37" s="11"/>
    </row>
    <row r="38" spans="1:7" ht="14">
      <c r="A38" s="11"/>
      <c r="B38" s="11"/>
      <c r="C38" s="11"/>
      <c r="D38" s="11"/>
      <c r="E38" s="11"/>
      <c r="F38" s="11"/>
      <c r="G38" s="11"/>
    </row>
  </sheetData>
  <mergeCells count="36">
    <mergeCell ref="A1:G1"/>
    <mergeCell ref="A2:G2"/>
    <mergeCell ref="A9:G9"/>
    <mergeCell ref="B10:C10"/>
    <mergeCell ref="E10:G10"/>
    <mergeCell ref="A6:B6"/>
    <mergeCell ref="A7:G7"/>
    <mergeCell ref="A4:B4"/>
    <mergeCell ref="A5:B5"/>
    <mergeCell ref="D5:E5"/>
    <mergeCell ref="E11:G11"/>
    <mergeCell ref="E12:G12"/>
    <mergeCell ref="E13:G13"/>
    <mergeCell ref="D23:E23"/>
    <mergeCell ref="E24:G24"/>
    <mergeCell ref="B16:D16"/>
    <mergeCell ref="E16:G16"/>
    <mergeCell ref="A17:G17"/>
    <mergeCell ref="E18:G18"/>
    <mergeCell ref="E14:G14"/>
    <mergeCell ref="E15:G15"/>
    <mergeCell ref="B11:C11"/>
    <mergeCell ref="E19:G19"/>
    <mergeCell ref="A20:B20"/>
    <mergeCell ref="E20:G20"/>
    <mergeCell ref="A21:B21"/>
    <mergeCell ref="D21:E21"/>
    <mergeCell ref="A19:B19"/>
    <mergeCell ref="A26:B26"/>
    <mergeCell ref="A33:E33"/>
    <mergeCell ref="D25:E25"/>
    <mergeCell ref="D34:E34"/>
    <mergeCell ref="B28:G28"/>
    <mergeCell ref="A29:G29"/>
    <mergeCell ref="A30:C30"/>
    <mergeCell ref="E31:G31"/>
  </mergeCells>
  <phoneticPr fontId="2" type="noConversion"/>
  <printOptions horizontalCentered="1"/>
  <pageMargins left="0.37" right="0.34" top="0.25" bottom="0.69" header="0.27" footer="0.35"/>
  <pageSetup orientation="landscape" r:id="rId1"/>
  <headerFooter alignWithMargins="0">
    <oddFooter>&amp;L&amp;"Arial,Bold"&amp;A&amp;R&amp;8Page &amp;P of &amp;N
Printed: &amp;D-&amp;T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W43"/>
  <sheetViews>
    <sheetView view="pageBreakPreview" topLeftCell="A25" zoomScaleNormal="100" zoomScaleSheetLayoutView="100" workbookViewId="0">
      <selection activeCell="M6" sqref="M6:M7"/>
    </sheetView>
  </sheetViews>
  <sheetFormatPr defaultRowHeight="12.5"/>
  <cols>
    <col min="1" max="1" width="44.26953125" customWidth="1"/>
    <col min="2" max="2" width="35.54296875" customWidth="1"/>
    <col min="3" max="4" width="13.26953125" bestFit="1" customWidth="1"/>
    <col min="6" max="7" width="4.7265625" customWidth="1"/>
    <col min="8" max="9" width="4.81640625" customWidth="1"/>
    <col min="10" max="10" width="5" customWidth="1"/>
    <col min="11" max="11" width="4.7265625" customWidth="1"/>
    <col min="12" max="12" width="11.1796875" customWidth="1"/>
    <col min="13" max="13" width="10.81640625" customWidth="1"/>
    <col min="15" max="15" width="4.453125" customWidth="1"/>
    <col min="16" max="16" width="3.453125" customWidth="1"/>
    <col min="17" max="17" width="3" customWidth="1"/>
    <col min="18" max="18" width="3.1796875" customWidth="1"/>
    <col min="19" max="19" width="3.453125" customWidth="1"/>
    <col min="20" max="20" width="3.54296875" customWidth="1"/>
    <col min="21" max="21" width="2.81640625" customWidth="1"/>
    <col min="22" max="22" width="3.26953125" customWidth="1"/>
    <col min="23" max="23" width="2.81640625" customWidth="1"/>
  </cols>
  <sheetData>
    <row r="1" spans="1:23" ht="25.5" customHeight="1">
      <c r="A1" s="1292" t="s">
        <v>871</v>
      </c>
      <c r="B1" s="1030"/>
      <c r="D1" s="1301" t="s">
        <v>47</v>
      </c>
      <c r="E1" s="206"/>
      <c r="F1" s="1296" t="s">
        <v>872</v>
      </c>
      <c r="G1" s="1060"/>
      <c r="H1" s="1296" t="s">
        <v>873</v>
      </c>
      <c r="I1" s="1060"/>
      <c r="J1" s="1267" t="s">
        <v>874</v>
      </c>
      <c r="K1" s="1271"/>
      <c r="L1" s="785" t="s">
        <v>875</v>
      </c>
      <c r="M1" s="68"/>
      <c r="N1" s="49"/>
      <c r="O1" s="1267" t="s">
        <v>876</v>
      </c>
      <c r="P1" s="1267"/>
      <c r="Q1" s="1267"/>
      <c r="R1" s="1267"/>
      <c r="S1" s="1267"/>
      <c r="T1" s="1267" t="s">
        <v>877</v>
      </c>
      <c r="U1" s="1267"/>
      <c r="V1" s="1267"/>
      <c r="W1" s="1271"/>
    </row>
    <row r="2" spans="1:23" ht="40.9" customHeight="1">
      <c r="A2" s="1293" t="s">
        <v>878</v>
      </c>
      <c r="B2" s="1066"/>
      <c r="C2" s="158"/>
      <c r="D2" s="1302"/>
      <c r="E2" s="1294"/>
      <c r="F2" s="1297" t="s">
        <v>879</v>
      </c>
      <c r="G2" s="1298"/>
      <c r="H2" s="1299" t="s">
        <v>880</v>
      </c>
      <c r="I2" s="1300"/>
      <c r="J2" s="1307" t="s">
        <v>881</v>
      </c>
      <c r="K2" s="1308"/>
      <c r="L2" s="764" t="s">
        <v>807</v>
      </c>
      <c r="M2" s="54"/>
      <c r="N2" s="4" t="s">
        <v>882</v>
      </c>
      <c r="O2" s="1030" t="s">
        <v>883</v>
      </c>
      <c r="P2" s="1030"/>
      <c r="Q2" s="1030"/>
      <c r="R2" s="1030"/>
      <c r="S2" s="1030"/>
      <c r="T2" s="1030" t="s">
        <v>884</v>
      </c>
      <c r="U2" s="1030"/>
      <c r="V2" s="1030"/>
      <c r="W2" s="1306"/>
    </row>
    <row r="3" spans="1:23" ht="26.25" customHeight="1">
      <c r="A3" s="524" t="s">
        <v>885</v>
      </c>
      <c r="B3" s="525" t="str">
        <f>CONCATENATE('Supplier Information'!B5)</f>
        <v xml:space="preserve"> </v>
      </c>
      <c r="C3" s="271" t="s">
        <v>51</v>
      </c>
      <c r="D3" s="271" t="s">
        <v>52</v>
      </c>
      <c r="E3" s="1295"/>
      <c r="F3" s="168"/>
      <c r="G3" s="169"/>
      <c r="H3" s="170"/>
      <c r="I3" s="809"/>
      <c r="J3" s="1307"/>
      <c r="K3" s="1308"/>
      <c r="L3" s="764" t="s">
        <v>886</v>
      </c>
      <c r="M3" s="795" t="s">
        <v>809</v>
      </c>
      <c r="N3" s="4" t="s">
        <v>887</v>
      </c>
      <c r="O3" s="1292" t="s">
        <v>888</v>
      </c>
      <c r="P3" s="1030"/>
      <c r="Q3" s="1030"/>
      <c r="R3" s="1030"/>
      <c r="S3" s="1030"/>
      <c r="T3" s="1292" t="s">
        <v>889</v>
      </c>
      <c r="U3" s="1030"/>
      <c r="V3" s="1030"/>
      <c r="W3" s="1306"/>
    </row>
    <row r="4" spans="1:23" ht="44.25" customHeight="1">
      <c r="A4" s="259" t="s">
        <v>890</v>
      </c>
      <c r="B4" s="259" t="s">
        <v>891</v>
      </c>
      <c r="C4" s="156" t="s">
        <v>892</v>
      </c>
      <c r="D4" s="156" t="s">
        <v>892</v>
      </c>
      <c r="E4" s="128"/>
      <c r="F4" s="234" t="s">
        <v>893</v>
      </c>
      <c r="G4" s="155" t="s">
        <v>894</v>
      </c>
      <c r="H4" s="234" t="s">
        <v>893</v>
      </c>
      <c r="I4" s="155" t="s">
        <v>894</v>
      </c>
      <c r="J4" s="155" t="s">
        <v>893</v>
      </c>
      <c r="K4" s="155" t="s">
        <v>894</v>
      </c>
      <c r="L4" s="124" t="s">
        <v>895</v>
      </c>
      <c r="M4" s="155" t="s">
        <v>896</v>
      </c>
      <c r="N4" s="129" t="s">
        <v>897</v>
      </c>
      <c r="O4" s="87">
        <v>0</v>
      </c>
      <c r="P4" s="236">
        <v>0.3</v>
      </c>
      <c r="Q4" s="199">
        <v>0.4</v>
      </c>
      <c r="R4" s="199">
        <v>0.5</v>
      </c>
      <c r="S4" s="199">
        <v>0.6</v>
      </c>
      <c r="T4" s="237">
        <v>0.7</v>
      </c>
      <c r="U4" s="237">
        <v>0.8</v>
      </c>
      <c r="V4" s="237">
        <v>0.9</v>
      </c>
      <c r="W4" s="238">
        <v>1</v>
      </c>
    </row>
    <row r="5" spans="1:23" ht="26.5">
      <c r="A5" s="95" t="s">
        <v>898</v>
      </c>
      <c r="B5" s="59"/>
      <c r="C5" s="59"/>
      <c r="D5" s="59"/>
      <c r="E5" s="70"/>
      <c r="F5" s="59"/>
      <c r="G5" s="59"/>
      <c r="H5" s="59"/>
      <c r="I5" s="59"/>
      <c r="J5" s="59"/>
      <c r="K5" s="53"/>
      <c r="L5" s="59"/>
      <c r="M5" s="53"/>
      <c r="N5" s="59"/>
      <c r="O5" s="59"/>
      <c r="P5" s="59"/>
      <c r="Q5" s="59"/>
      <c r="R5" s="59"/>
      <c r="S5" s="59"/>
      <c r="T5" s="59"/>
      <c r="U5" s="59"/>
      <c r="V5" s="59"/>
      <c r="W5" s="53"/>
    </row>
    <row r="6" spans="1:23" ht="16.5" customHeight="1">
      <c r="A6" s="276" t="s">
        <v>59</v>
      </c>
      <c r="B6" s="278" t="s">
        <v>60</v>
      </c>
      <c r="C6" s="279" t="s">
        <v>61</v>
      </c>
      <c r="D6" s="279" t="s">
        <v>62</v>
      </c>
      <c r="E6" s="1285" t="s">
        <v>899</v>
      </c>
      <c r="F6" s="1291"/>
      <c r="G6" s="1291"/>
      <c r="H6" s="1291"/>
      <c r="I6" s="1291"/>
      <c r="J6" s="1291"/>
      <c r="K6" s="1278"/>
      <c r="L6" s="1266">
        <v>20</v>
      </c>
      <c r="M6" s="1278">
        <f>'Supplier Self-Audit Fill-in'!H6</f>
        <v>0</v>
      </c>
      <c r="N6" s="1274">
        <f>M6/L6</f>
        <v>0</v>
      </c>
      <c r="O6" s="1267"/>
      <c r="P6" s="1267"/>
      <c r="Q6" s="1267"/>
      <c r="R6" s="1267"/>
      <c r="S6" s="1267"/>
      <c r="T6" s="1267"/>
      <c r="U6" s="1267"/>
      <c r="V6" s="1267"/>
      <c r="W6" s="1271"/>
    </row>
    <row r="7" spans="1:23" ht="15" customHeight="1">
      <c r="A7" s="277" t="s">
        <v>63</v>
      </c>
      <c r="B7" s="277" t="s">
        <v>64</v>
      </c>
      <c r="C7" s="280" t="s">
        <v>65</v>
      </c>
      <c r="D7" s="277" t="s">
        <v>66</v>
      </c>
      <c r="E7" s="1286"/>
      <c r="F7" s="1291"/>
      <c r="G7" s="1291"/>
      <c r="H7" s="1291"/>
      <c r="I7" s="1291"/>
      <c r="J7" s="1291"/>
      <c r="K7" s="1278"/>
      <c r="L7" s="1266"/>
      <c r="M7" s="1278"/>
      <c r="N7" s="1274"/>
      <c r="O7" s="1268"/>
      <c r="P7" s="1268"/>
      <c r="Q7" s="1268"/>
      <c r="R7" s="1268"/>
      <c r="S7" s="1268"/>
      <c r="T7" s="1268"/>
      <c r="U7" s="1268"/>
      <c r="V7" s="1268"/>
      <c r="W7" s="1272"/>
    </row>
    <row r="8" spans="1:23" ht="15" customHeight="1">
      <c r="A8" s="277" t="s">
        <v>67</v>
      </c>
      <c r="B8" s="277" t="s">
        <v>68</v>
      </c>
      <c r="C8" s="280" t="s">
        <v>69</v>
      </c>
      <c r="D8" s="277" t="s">
        <v>70</v>
      </c>
      <c r="E8" s="1315" t="s">
        <v>900</v>
      </c>
      <c r="F8" s="131"/>
      <c r="G8" s="131"/>
      <c r="H8" s="131"/>
      <c r="I8" s="131"/>
      <c r="J8" s="131"/>
      <c r="K8" s="132"/>
      <c r="L8" s="1316">
        <v>20</v>
      </c>
      <c r="M8" s="1276"/>
      <c r="N8" s="1275">
        <f>M8/L8</f>
        <v>0</v>
      </c>
      <c r="O8" s="1267"/>
      <c r="P8" s="1267"/>
      <c r="Q8" s="1267"/>
      <c r="R8" s="1267"/>
      <c r="S8" s="1267"/>
      <c r="T8" s="1267"/>
      <c r="U8" s="1267"/>
      <c r="V8" s="1267"/>
      <c r="W8" s="1267"/>
    </row>
    <row r="9" spans="1:23" ht="27.75" customHeight="1">
      <c r="A9" s="277" t="s">
        <v>71</v>
      </c>
      <c r="B9" s="277"/>
      <c r="C9" s="4"/>
      <c r="D9" s="280" t="s">
        <v>72</v>
      </c>
      <c r="E9" s="1315"/>
      <c r="F9" s="131"/>
      <c r="G9" s="131"/>
      <c r="H9" s="131"/>
      <c r="I9" s="131"/>
      <c r="J9" s="131"/>
      <c r="K9" s="132"/>
      <c r="L9" s="1316"/>
      <c r="M9" s="1276"/>
      <c r="N9" s="1275"/>
      <c r="O9" s="1268"/>
      <c r="P9" s="1268"/>
      <c r="Q9" s="1268"/>
      <c r="R9" s="1268"/>
      <c r="S9" s="1268"/>
      <c r="T9" s="1268"/>
      <c r="U9" s="1268"/>
      <c r="V9" s="1268"/>
      <c r="W9" s="1268"/>
    </row>
    <row r="10" spans="1:23" ht="17.25" customHeight="1">
      <c r="A10" s="1062" t="s">
        <v>901</v>
      </c>
      <c r="B10" s="1304" t="s">
        <v>74</v>
      </c>
      <c r="C10" s="4"/>
      <c r="D10" s="280" t="s">
        <v>75</v>
      </c>
      <c r="E10" s="1317" t="s">
        <v>902</v>
      </c>
      <c r="F10" s="912"/>
      <c r="G10" s="912"/>
      <c r="H10" s="912"/>
      <c r="I10" s="912"/>
      <c r="J10" s="912"/>
      <c r="K10" s="913"/>
      <c r="L10" s="1256">
        <v>20</v>
      </c>
      <c r="M10" s="1276"/>
      <c r="N10" s="1260">
        <f>M10/L10</f>
        <v>0</v>
      </c>
      <c r="O10" s="1267"/>
      <c r="P10" s="1267"/>
      <c r="Q10" s="1267"/>
      <c r="R10" s="1267"/>
      <c r="S10" s="1267"/>
      <c r="T10" s="1267"/>
      <c r="U10" s="1267"/>
      <c r="V10" s="1267"/>
      <c r="W10" s="1267"/>
    </row>
    <row r="11" spans="1:23" ht="30" customHeight="1">
      <c r="A11" s="1303"/>
      <c r="B11" s="1305"/>
      <c r="C11" s="52"/>
      <c r="D11" s="318"/>
      <c r="E11" s="1318"/>
      <c r="F11" s="807"/>
      <c r="G11" s="807"/>
      <c r="H11" s="807"/>
      <c r="I11" s="807"/>
      <c r="J11" s="807"/>
      <c r="K11" s="784"/>
      <c r="L11" s="1257"/>
      <c r="M11" s="1319"/>
      <c r="N11" s="1261"/>
      <c r="O11" s="1268"/>
      <c r="P11" s="1268"/>
      <c r="Q11" s="1268"/>
      <c r="R11" s="1268"/>
      <c r="S11" s="1268"/>
      <c r="T11" s="1268"/>
      <c r="U11" s="1268"/>
      <c r="V11" s="1268"/>
      <c r="W11" s="1268"/>
    </row>
    <row r="12" spans="1:23" ht="21" customHeight="1">
      <c r="A12" s="276" t="s">
        <v>76</v>
      </c>
      <c r="B12" s="278" t="s">
        <v>77</v>
      </c>
      <c r="C12" s="258" t="s">
        <v>78</v>
      </c>
      <c r="D12" s="284" t="s">
        <v>79</v>
      </c>
      <c r="E12" s="1285" t="s">
        <v>899</v>
      </c>
      <c r="F12" s="1291"/>
      <c r="G12" s="1291"/>
      <c r="H12" s="1287"/>
      <c r="I12" s="1287"/>
      <c r="J12" s="1287"/>
      <c r="K12" s="1277" t="s">
        <v>903</v>
      </c>
      <c r="L12" s="1287">
        <v>30</v>
      </c>
      <c r="M12" s="1278">
        <f>'Supplier Self-Audit Fill-in'!H11</f>
        <v>0</v>
      </c>
      <c r="N12" s="1273">
        <f>M12/L12</f>
        <v>0</v>
      </c>
      <c r="O12" s="1267"/>
      <c r="P12" s="1269"/>
      <c r="Q12" s="1269"/>
      <c r="R12" s="1269"/>
      <c r="S12" s="1269"/>
      <c r="T12" s="1269"/>
      <c r="U12" s="1269"/>
      <c r="V12" s="1267"/>
      <c r="W12" s="1271"/>
    </row>
    <row r="13" spans="1:23" ht="13">
      <c r="A13" s="281" t="s">
        <v>80</v>
      </c>
      <c r="B13" s="277" t="s">
        <v>81</v>
      </c>
      <c r="C13" s="258" t="s">
        <v>82</v>
      </c>
      <c r="D13" s="281" t="s">
        <v>83</v>
      </c>
      <c r="E13" s="1286"/>
      <c r="F13" s="1291"/>
      <c r="G13" s="1291"/>
      <c r="H13" s="1286"/>
      <c r="I13" s="1286"/>
      <c r="J13" s="1286"/>
      <c r="K13" s="1278"/>
      <c r="L13" s="1286"/>
      <c r="M13" s="1278"/>
      <c r="N13" s="1274"/>
      <c r="O13" s="1268"/>
      <c r="P13" s="1270"/>
      <c r="Q13" s="1270"/>
      <c r="R13" s="1270"/>
      <c r="S13" s="1270"/>
      <c r="T13" s="1270"/>
      <c r="U13" s="1270"/>
      <c r="V13" s="1268"/>
      <c r="W13" s="1272"/>
    </row>
    <row r="14" spans="1:23">
      <c r="A14" s="281" t="s">
        <v>84</v>
      </c>
      <c r="B14" s="50" t="s">
        <v>85</v>
      </c>
      <c r="C14" s="283" t="s">
        <v>86</v>
      </c>
      <c r="D14" s="333" t="s">
        <v>87</v>
      </c>
      <c r="E14" s="1315" t="s">
        <v>900</v>
      </c>
      <c r="F14" s="1288"/>
      <c r="G14" s="1288"/>
      <c r="H14" s="1288"/>
      <c r="I14" s="1288"/>
      <c r="J14" s="1288"/>
      <c r="K14" s="1276"/>
      <c r="L14" s="1316">
        <v>30</v>
      </c>
      <c r="M14" s="1276"/>
      <c r="N14" s="1275">
        <f>M14/L14</f>
        <v>0</v>
      </c>
      <c r="O14" s="1267"/>
      <c r="P14" s="1269"/>
      <c r="Q14" s="1269"/>
      <c r="R14" s="1269"/>
      <c r="S14" s="1269"/>
      <c r="T14" s="1269"/>
      <c r="U14" s="1269"/>
      <c r="V14" s="1267"/>
      <c r="W14" s="1271"/>
    </row>
    <row r="15" spans="1:23" ht="34.9" customHeight="1">
      <c r="A15" s="1312" t="s">
        <v>904</v>
      </c>
      <c r="B15" s="1062" t="s">
        <v>905</v>
      </c>
      <c r="C15" s="300"/>
      <c r="D15" s="281"/>
      <c r="E15" s="1316"/>
      <c r="F15" s="1288"/>
      <c r="G15" s="1288"/>
      <c r="H15" s="1288"/>
      <c r="I15" s="1288"/>
      <c r="J15" s="1288"/>
      <c r="K15" s="1276"/>
      <c r="L15" s="1316"/>
      <c r="M15" s="1276"/>
      <c r="N15" s="1275"/>
      <c r="O15" s="1268"/>
      <c r="P15" s="1270"/>
      <c r="Q15" s="1270"/>
      <c r="R15" s="1270"/>
      <c r="S15" s="1270"/>
      <c r="T15" s="1270"/>
      <c r="U15" s="1270"/>
      <c r="V15" s="1268"/>
      <c r="W15" s="1272"/>
    </row>
    <row r="16" spans="1:23" ht="25.9" customHeight="1">
      <c r="A16" s="1312"/>
      <c r="B16" s="1062"/>
      <c r="C16" s="281"/>
      <c r="D16" s="320"/>
      <c r="E16" s="1314" t="s">
        <v>906</v>
      </c>
      <c r="F16" s="1283"/>
      <c r="G16" s="1283"/>
      <c r="H16" s="1283"/>
      <c r="I16" s="1283"/>
      <c r="J16" s="1283"/>
      <c r="K16" s="1258"/>
      <c r="L16" s="1256">
        <v>30</v>
      </c>
      <c r="M16" s="1258"/>
      <c r="N16" s="1260">
        <f>M16/L16</f>
        <v>0</v>
      </c>
      <c r="O16" s="1267"/>
      <c r="P16" s="1269"/>
      <c r="Q16" s="1269"/>
      <c r="R16" s="1269"/>
      <c r="S16" s="1269"/>
      <c r="T16" s="1269"/>
      <c r="U16" s="1269"/>
      <c r="V16" s="1267"/>
      <c r="W16" s="1271"/>
    </row>
    <row r="17" spans="1:23" ht="24.75" customHeight="1">
      <c r="A17" s="1313"/>
      <c r="B17" s="1303"/>
      <c r="C17" s="275"/>
      <c r="D17" s="277"/>
      <c r="E17" s="1257"/>
      <c r="F17" s="1284"/>
      <c r="G17" s="1284"/>
      <c r="H17" s="1284"/>
      <c r="I17" s="1284"/>
      <c r="J17" s="1284"/>
      <c r="K17" s="1259"/>
      <c r="L17" s="1257"/>
      <c r="M17" s="1259"/>
      <c r="N17" s="1261"/>
      <c r="O17" s="1268"/>
      <c r="P17" s="1270"/>
      <c r="Q17" s="1270"/>
      <c r="R17" s="1270"/>
      <c r="S17" s="1270"/>
      <c r="T17" s="1270"/>
      <c r="U17" s="1270"/>
      <c r="V17" s="1268"/>
      <c r="W17" s="1272"/>
    </row>
    <row r="18" spans="1:23" ht="14.25" customHeight="1">
      <c r="A18" s="278" t="s">
        <v>90</v>
      </c>
      <c r="B18" s="286" t="s">
        <v>91</v>
      </c>
      <c r="C18" s="284" t="s">
        <v>92</v>
      </c>
      <c r="D18" s="452" t="s">
        <v>93</v>
      </c>
      <c r="E18" s="1285" t="s">
        <v>899</v>
      </c>
      <c r="F18" s="1291"/>
      <c r="G18" s="1291"/>
      <c r="H18" s="1287"/>
      <c r="I18" s="1287"/>
      <c r="J18" s="1287"/>
      <c r="K18" s="1277"/>
      <c r="L18" s="1265">
        <v>30</v>
      </c>
      <c r="M18" s="1277">
        <f>'Supplier Self-Audit Fill-in'!H15</f>
        <v>0</v>
      </c>
      <c r="N18" s="1273">
        <f>M18/L18</f>
        <v>0</v>
      </c>
      <c r="O18" s="1267"/>
      <c r="P18" s="1269"/>
      <c r="Q18" s="1269"/>
      <c r="R18" s="1269"/>
      <c r="S18" s="1269"/>
      <c r="T18" s="1269"/>
      <c r="U18" s="1269"/>
      <c r="V18" s="1267"/>
      <c r="W18" s="1271"/>
    </row>
    <row r="19" spans="1:23">
      <c r="A19" s="277" t="s">
        <v>94</v>
      </c>
      <c r="B19" s="281" t="s">
        <v>95</v>
      </c>
      <c r="C19" s="283" t="s">
        <v>96</v>
      </c>
      <c r="D19" s="290" t="s">
        <v>97</v>
      </c>
      <c r="E19" s="1286"/>
      <c r="F19" s="1291"/>
      <c r="G19" s="1291"/>
      <c r="H19" s="1286"/>
      <c r="I19" s="1286"/>
      <c r="J19" s="1286"/>
      <c r="K19" s="1278"/>
      <c r="L19" s="1266"/>
      <c r="M19" s="1278"/>
      <c r="N19" s="1274"/>
      <c r="O19" s="1268"/>
      <c r="P19" s="1270"/>
      <c r="Q19" s="1270"/>
      <c r="R19" s="1270"/>
      <c r="S19" s="1270"/>
      <c r="T19" s="1270"/>
      <c r="U19" s="1270"/>
      <c r="V19" s="1268"/>
      <c r="W19" s="1272"/>
    </row>
    <row r="20" spans="1:23" ht="15" customHeight="1">
      <c r="A20" s="277" t="s">
        <v>98</v>
      </c>
      <c r="B20" s="277"/>
      <c r="C20" s="60"/>
      <c r="D20" s="281"/>
      <c r="E20" s="1289" t="s">
        <v>900</v>
      </c>
      <c r="F20" s="1288"/>
      <c r="G20" s="1288"/>
      <c r="H20" s="1288"/>
      <c r="I20" s="1288"/>
      <c r="J20" s="1288"/>
      <c r="K20" s="1276"/>
      <c r="L20" s="1288">
        <v>30</v>
      </c>
      <c r="M20" s="1276"/>
      <c r="N20" s="1275">
        <f>M20/L20</f>
        <v>0</v>
      </c>
      <c r="O20" s="1267"/>
      <c r="P20" s="1269"/>
      <c r="Q20" s="1269"/>
      <c r="R20" s="1269"/>
      <c r="S20" s="1269"/>
      <c r="T20" s="1269"/>
      <c r="U20" s="1269"/>
      <c r="V20" s="1267"/>
      <c r="W20" s="1271"/>
    </row>
    <row r="21" spans="1:23" ht="25.5" customHeight="1">
      <c r="A21" s="1062" t="s">
        <v>907</v>
      </c>
      <c r="B21" s="1311" t="s">
        <v>100</v>
      </c>
      <c r="C21" s="332"/>
      <c r="D21" s="320"/>
      <c r="E21" s="1288"/>
      <c r="F21" s="1288"/>
      <c r="G21" s="1288"/>
      <c r="H21" s="1288"/>
      <c r="I21" s="1288"/>
      <c r="J21" s="1288"/>
      <c r="K21" s="1276"/>
      <c r="L21" s="1288"/>
      <c r="M21" s="1276"/>
      <c r="N21" s="1275"/>
      <c r="O21" s="1268"/>
      <c r="P21" s="1270"/>
      <c r="Q21" s="1270"/>
      <c r="R21" s="1270"/>
      <c r="S21" s="1270"/>
      <c r="T21" s="1270"/>
      <c r="U21" s="1270"/>
      <c r="V21" s="1268"/>
      <c r="W21" s="1272"/>
    </row>
    <row r="22" spans="1:23">
      <c r="A22" s="1062"/>
      <c r="B22" s="1312"/>
      <c r="C22" s="50"/>
      <c r="D22" s="277"/>
      <c r="E22" s="1290" t="s">
        <v>906</v>
      </c>
      <c r="F22" s="1283"/>
      <c r="G22" s="1283"/>
      <c r="H22" s="1283"/>
      <c r="I22" s="1283"/>
      <c r="J22" s="1283"/>
      <c r="K22" s="1258"/>
      <c r="L22" s="1283">
        <v>30</v>
      </c>
      <c r="M22" s="1258"/>
      <c r="N22" s="1260">
        <f>M22/L22</f>
        <v>0</v>
      </c>
      <c r="O22" s="1267"/>
      <c r="P22" s="1269"/>
      <c r="Q22" s="1269"/>
      <c r="R22" s="1269"/>
      <c r="S22" s="1269"/>
      <c r="T22" s="1269"/>
      <c r="U22" s="1269"/>
      <c r="V22" s="1267"/>
      <c r="W22" s="1271"/>
    </row>
    <row r="23" spans="1:23" ht="18.75" customHeight="1">
      <c r="A23" s="1303"/>
      <c r="B23" s="1313"/>
      <c r="C23" s="321"/>
      <c r="D23" s="277"/>
      <c r="E23" s="1284"/>
      <c r="F23" s="1284"/>
      <c r="G23" s="1284"/>
      <c r="H23" s="1284"/>
      <c r="I23" s="1284"/>
      <c r="J23" s="1284"/>
      <c r="K23" s="1259"/>
      <c r="L23" s="1284"/>
      <c r="M23" s="1259"/>
      <c r="N23" s="1261"/>
      <c r="O23" s="1268"/>
      <c r="P23" s="1270"/>
      <c r="Q23" s="1270"/>
      <c r="R23" s="1270"/>
      <c r="S23" s="1270"/>
      <c r="T23" s="1270"/>
      <c r="U23" s="1270"/>
      <c r="V23" s="1268"/>
      <c r="W23" s="1272"/>
    </row>
    <row r="24" spans="1:23" ht="12.75" customHeight="1">
      <c r="A24" s="277" t="s">
        <v>101</v>
      </c>
      <c r="B24" s="277" t="s">
        <v>102</v>
      </c>
      <c r="C24" s="284" t="s">
        <v>103</v>
      </c>
      <c r="D24" s="286" t="s">
        <v>908</v>
      </c>
      <c r="E24" s="1285" t="s">
        <v>899</v>
      </c>
      <c r="F24" s="1291"/>
      <c r="G24" s="1291"/>
      <c r="H24" s="1287"/>
      <c r="I24" s="1287"/>
      <c r="J24" s="1287"/>
      <c r="K24" s="1277"/>
      <c r="L24" s="1287">
        <v>30</v>
      </c>
      <c r="M24" s="1278">
        <f>'Supplier Self-Audit Fill-in'!H19</f>
        <v>0</v>
      </c>
      <c r="N24" s="1273">
        <f>M24/L24</f>
        <v>0</v>
      </c>
      <c r="O24" s="1267"/>
      <c r="P24" s="1269"/>
      <c r="Q24" s="1269"/>
      <c r="R24" s="1269"/>
      <c r="S24" s="1269"/>
      <c r="T24" s="1269"/>
      <c r="U24" s="1269"/>
      <c r="V24" s="1267"/>
      <c r="W24" s="1271"/>
    </row>
    <row r="25" spans="1:23" ht="15" customHeight="1">
      <c r="A25" s="277" t="s">
        <v>105</v>
      </c>
      <c r="B25" s="277" t="s">
        <v>106</v>
      </c>
      <c r="C25" s="283" t="s">
        <v>107</v>
      </c>
      <c r="D25" s="281" t="s">
        <v>108</v>
      </c>
      <c r="E25" s="1286"/>
      <c r="F25" s="1291"/>
      <c r="G25" s="1291"/>
      <c r="H25" s="1286"/>
      <c r="I25" s="1286"/>
      <c r="J25" s="1286"/>
      <c r="K25" s="1278"/>
      <c r="L25" s="1286"/>
      <c r="M25" s="1278"/>
      <c r="N25" s="1274"/>
      <c r="O25" s="1268"/>
      <c r="P25" s="1270"/>
      <c r="Q25" s="1270"/>
      <c r="R25" s="1270"/>
      <c r="S25" s="1270"/>
      <c r="T25" s="1270"/>
      <c r="U25" s="1270"/>
      <c r="V25" s="1268"/>
      <c r="W25" s="1272"/>
    </row>
    <row r="26" spans="1:23">
      <c r="A26" s="277" t="s">
        <v>109</v>
      </c>
      <c r="B26" s="277" t="s">
        <v>110</v>
      </c>
      <c r="C26" s="60"/>
      <c r="D26" s="277"/>
      <c r="E26" s="1289" t="s">
        <v>900</v>
      </c>
      <c r="F26" s="1288"/>
      <c r="G26" s="1288"/>
      <c r="H26" s="1288"/>
      <c r="I26" s="1288"/>
      <c r="J26" s="1288"/>
      <c r="K26" s="1276"/>
      <c r="L26" s="1288">
        <v>30</v>
      </c>
      <c r="M26" s="1276"/>
      <c r="N26" s="1275">
        <f>M26/L26</f>
        <v>0</v>
      </c>
      <c r="O26" s="1267"/>
      <c r="P26" s="1269"/>
      <c r="Q26" s="1269"/>
      <c r="R26" s="1269"/>
      <c r="S26" s="1269"/>
      <c r="T26" s="1269"/>
      <c r="U26" s="1269"/>
      <c r="V26" s="1267"/>
      <c r="W26" s="1271"/>
    </row>
    <row r="27" spans="1:23" ht="19.5" customHeight="1">
      <c r="A27" s="277" t="s">
        <v>71</v>
      </c>
      <c r="B27" s="277"/>
      <c r="C27" s="50"/>
      <c r="D27" s="280"/>
      <c r="E27" s="1288"/>
      <c r="F27" s="1288"/>
      <c r="G27" s="1288"/>
      <c r="H27" s="1288"/>
      <c r="I27" s="1288"/>
      <c r="J27" s="1288"/>
      <c r="K27" s="1276"/>
      <c r="L27" s="1288"/>
      <c r="M27" s="1276"/>
      <c r="N27" s="1275"/>
      <c r="O27" s="1268"/>
      <c r="P27" s="1270"/>
      <c r="Q27" s="1270"/>
      <c r="R27" s="1270"/>
      <c r="S27" s="1270"/>
      <c r="T27" s="1270"/>
      <c r="U27" s="1270"/>
      <c r="V27" s="1268"/>
      <c r="W27" s="1272"/>
    </row>
    <row r="28" spans="1:23" ht="24.75" customHeight="1">
      <c r="A28" s="1062" t="s">
        <v>909</v>
      </c>
      <c r="B28" s="1309" t="s">
        <v>112</v>
      </c>
      <c r="C28" s="50"/>
      <c r="D28" s="277"/>
      <c r="E28" s="1290" t="s">
        <v>906</v>
      </c>
      <c r="F28" s="1283"/>
      <c r="G28" s="1283"/>
      <c r="H28" s="1283"/>
      <c r="I28" s="1283"/>
      <c r="J28" s="1283"/>
      <c r="K28" s="1258"/>
      <c r="L28" s="1256">
        <v>30</v>
      </c>
      <c r="M28" s="1258"/>
      <c r="N28" s="1260">
        <f>M28/L28</f>
        <v>0</v>
      </c>
      <c r="O28" s="1267"/>
      <c r="P28" s="1267"/>
      <c r="Q28" s="1267"/>
      <c r="R28" s="1267"/>
      <c r="S28" s="1267"/>
      <c r="T28" s="1267"/>
      <c r="U28" s="1267"/>
      <c r="V28" s="1267"/>
      <c r="W28" s="1271"/>
    </row>
    <row r="29" spans="1:23" ht="26.25" customHeight="1">
      <c r="A29" s="1303"/>
      <c r="B29" s="1310"/>
      <c r="C29" s="321"/>
      <c r="D29" s="275"/>
      <c r="E29" s="1284"/>
      <c r="F29" s="1284"/>
      <c r="G29" s="1284"/>
      <c r="H29" s="1284"/>
      <c r="I29" s="1284"/>
      <c r="J29" s="1284"/>
      <c r="K29" s="1259"/>
      <c r="L29" s="1257"/>
      <c r="M29" s="1259"/>
      <c r="N29" s="1261"/>
      <c r="O29" s="1268"/>
      <c r="P29" s="1268"/>
      <c r="Q29" s="1268"/>
      <c r="R29" s="1268"/>
      <c r="S29" s="1268"/>
      <c r="T29" s="1268"/>
      <c r="U29" s="1268"/>
      <c r="V29" s="1268"/>
      <c r="W29" s="1272"/>
    </row>
    <row r="30" spans="1:23" ht="24.75" customHeight="1">
      <c r="A30" s="50"/>
      <c r="B30" s="4"/>
      <c r="C30" s="4"/>
      <c r="D30" s="4"/>
      <c r="E30" s="206" t="s">
        <v>899</v>
      </c>
      <c r="F30" s="207">
        <f t="shared" ref="F30:K30" si="0">COUNTA(F6,F12,F18,F24)</f>
        <v>0</v>
      </c>
      <c r="G30" s="207">
        <f t="shared" si="0"/>
        <v>0</v>
      </c>
      <c r="H30" s="207">
        <f t="shared" si="0"/>
        <v>0</v>
      </c>
      <c r="I30" s="207">
        <f t="shared" si="0"/>
        <v>0</v>
      </c>
      <c r="J30" s="207">
        <f t="shared" si="0"/>
        <v>0</v>
      </c>
      <c r="K30" s="787">
        <f t="shared" si="0"/>
        <v>1</v>
      </c>
      <c r="L30" s="208">
        <f>SUM(L6,L12,L18,L24)</f>
        <v>110</v>
      </c>
      <c r="M30" s="209">
        <f>SUM(M6,M12,M18,M24)</f>
        <v>0</v>
      </c>
      <c r="N30" s="200">
        <f>M30/L30</f>
        <v>0</v>
      </c>
      <c r="O30" s="1262" t="s">
        <v>910</v>
      </c>
      <c r="P30" s="1263"/>
      <c r="Q30" s="1263"/>
      <c r="R30" s="1263"/>
      <c r="S30" s="1263"/>
      <c r="T30" s="1263"/>
      <c r="U30" s="1263"/>
      <c r="V30" s="1263"/>
      <c r="W30" s="1264"/>
    </row>
    <row r="31" spans="1:23" ht="26.25" customHeight="1">
      <c r="A31" s="50"/>
      <c r="B31" s="4"/>
      <c r="C31" s="4"/>
      <c r="D31" s="4"/>
      <c r="E31" s="272" t="s">
        <v>900</v>
      </c>
      <c r="F31" s="914">
        <f t="shared" ref="F31:K31" si="1">COUNTA(F8,F14,F20,F26)</f>
        <v>0</v>
      </c>
      <c r="G31" s="914">
        <f t="shared" si="1"/>
        <v>0</v>
      </c>
      <c r="H31" s="914">
        <f t="shared" si="1"/>
        <v>0</v>
      </c>
      <c r="I31" s="914">
        <f t="shared" si="1"/>
        <v>0</v>
      </c>
      <c r="J31" s="914">
        <f t="shared" si="1"/>
        <v>0</v>
      </c>
      <c r="K31" s="802">
        <f t="shared" si="1"/>
        <v>0</v>
      </c>
      <c r="L31" s="915">
        <f>SUM(L8,L14,L20,L26)</f>
        <v>110</v>
      </c>
      <c r="M31" s="916">
        <f>SUM(M8,M14,M20,M26)</f>
        <v>0</v>
      </c>
      <c r="N31" s="187">
        <f>M31/L31</f>
        <v>0</v>
      </c>
      <c r="O31" s="1280" t="s">
        <v>911</v>
      </c>
      <c r="P31" s="1281"/>
      <c r="Q31" s="1281"/>
      <c r="R31" s="1281"/>
      <c r="S31" s="1281"/>
      <c r="T31" s="1281"/>
      <c r="U31" s="1281"/>
      <c r="V31" s="1281"/>
      <c r="W31" s="1282"/>
    </row>
    <row r="32" spans="1:23" ht="26">
      <c r="A32" s="98" t="s">
        <v>912</v>
      </c>
      <c r="B32" s="4"/>
      <c r="C32" s="4"/>
      <c r="D32" s="4"/>
      <c r="E32" s="273" t="s">
        <v>906</v>
      </c>
      <c r="F32" s="165">
        <f t="shared" ref="F32:K32" si="2">COUNTA(F11,F16,F22,F28)</f>
        <v>0</v>
      </c>
      <c r="G32" s="165">
        <f t="shared" si="2"/>
        <v>0</v>
      </c>
      <c r="H32" s="165">
        <f t="shared" si="2"/>
        <v>0</v>
      </c>
      <c r="I32" s="165">
        <f t="shared" si="2"/>
        <v>0</v>
      </c>
      <c r="J32" s="165">
        <f t="shared" si="2"/>
        <v>0</v>
      </c>
      <c r="K32" s="784">
        <f t="shared" si="2"/>
        <v>0</v>
      </c>
      <c r="L32" s="166">
        <f>SUM(L10,L16,L22,L28)</f>
        <v>110</v>
      </c>
      <c r="M32" s="167">
        <f>SUM(M11,M16,M22,M28)</f>
        <v>0</v>
      </c>
      <c r="N32" s="201">
        <f>M32/L32</f>
        <v>0</v>
      </c>
      <c r="O32" s="1049" t="s">
        <v>913</v>
      </c>
      <c r="P32" s="1064"/>
      <c r="Q32" s="1064"/>
      <c r="R32" s="1064"/>
      <c r="S32" s="1064"/>
      <c r="T32" s="1064"/>
      <c r="U32" s="1064"/>
      <c r="V32" s="1064"/>
      <c r="W32" s="1279"/>
    </row>
    <row r="33" spans="1:23">
      <c r="A33" s="190"/>
      <c r="B33" s="57"/>
      <c r="C33" s="57"/>
      <c r="D33" s="57"/>
      <c r="E33" s="64"/>
      <c r="F33" s="64"/>
      <c r="G33" s="64"/>
      <c r="H33" s="64"/>
      <c r="I33" s="64"/>
      <c r="J33" s="64"/>
      <c r="K33" s="57"/>
      <c r="L33" s="57"/>
      <c r="M33" s="57"/>
      <c r="N33" s="57"/>
      <c r="O33" s="57"/>
      <c r="P33" s="57"/>
      <c r="Q33" s="57"/>
      <c r="R33" s="57"/>
      <c r="S33" s="57"/>
      <c r="T33" s="57"/>
      <c r="U33" s="57"/>
      <c r="V33" s="57"/>
      <c r="W33" s="65"/>
    </row>
    <row r="34" spans="1:23">
      <c r="A34" s="63"/>
      <c r="B34" s="57"/>
      <c r="C34" s="57"/>
      <c r="D34" s="57"/>
      <c r="E34" s="57"/>
      <c r="F34" s="57"/>
      <c r="G34" s="57"/>
      <c r="H34" s="57"/>
      <c r="I34" s="57"/>
      <c r="J34" s="57"/>
      <c r="K34" s="57"/>
      <c r="L34" s="57"/>
      <c r="M34" s="57"/>
      <c r="N34" s="57"/>
      <c r="O34" s="57"/>
      <c r="P34" s="57"/>
      <c r="Q34" s="57"/>
      <c r="R34" s="57"/>
      <c r="S34" s="57"/>
      <c r="T34" s="57"/>
      <c r="U34" s="57"/>
      <c r="V34" s="57"/>
      <c r="W34" s="65"/>
    </row>
    <row r="35" spans="1:23">
      <c r="A35" s="63"/>
      <c r="B35" s="57"/>
      <c r="C35" s="57"/>
      <c r="D35" s="57"/>
      <c r="E35" s="57"/>
      <c r="F35" s="57"/>
      <c r="G35" s="57"/>
      <c r="H35" s="57"/>
      <c r="I35" s="57"/>
      <c r="J35" s="57"/>
      <c r="K35" s="57"/>
      <c r="L35" s="57"/>
      <c r="M35" s="57"/>
      <c r="N35" s="57"/>
      <c r="O35" s="57"/>
      <c r="P35" s="57"/>
      <c r="Q35" s="57"/>
      <c r="R35" s="57"/>
      <c r="S35" s="57"/>
      <c r="T35" s="57"/>
      <c r="U35" s="57"/>
      <c r="V35" s="57"/>
      <c r="W35" s="65"/>
    </row>
    <row r="36" spans="1:23">
      <c r="A36" s="69"/>
      <c r="B36" s="58"/>
      <c r="C36" s="58"/>
      <c r="D36" s="58"/>
      <c r="E36" s="58"/>
      <c r="F36" s="58"/>
      <c r="G36" s="58"/>
      <c r="H36" s="58"/>
      <c r="I36" s="58"/>
      <c r="J36" s="58"/>
      <c r="K36" s="58"/>
      <c r="L36" s="58"/>
      <c r="M36" s="58"/>
      <c r="N36" s="58"/>
      <c r="O36" s="58"/>
      <c r="P36" s="58"/>
      <c r="Q36" s="58"/>
      <c r="R36" s="58"/>
      <c r="S36" s="58"/>
      <c r="T36" s="58"/>
      <c r="U36" s="58"/>
      <c r="V36" s="58"/>
      <c r="W36" s="66"/>
    </row>
    <row r="37" spans="1:23">
      <c r="A37" s="4"/>
      <c r="B37" s="4"/>
      <c r="C37" s="4"/>
      <c r="D37" s="4"/>
      <c r="E37" s="4"/>
      <c r="F37" s="4"/>
      <c r="G37" s="4"/>
      <c r="H37" s="4"/>
      <c r="I37" s="4"/>
      <c r="J37" s="4"/>
      <c r="K37" s="4"/>
      <c r="L37" s="4"/>
      <c r="M37" s="4"/>
      <c r="N37" s="4"/>
      <c r="O37" s="4"/>
      <c r="P37" s="4"/>
      <c r="Q37" s="4"/>
      <c r="R37" s="4"/>
      <c r="S37" s="4"/>
      <c r="T37" s="4"/>
      <c r="U37" s="4"/>
      <c r="V37" s="4"/>
      <c r="W37" s="4"/>
    </row>
    <row r="38" spans="1:23">
      <c r="A38" s="4"/>
      <c r="B38" s="4"/>
      <c r="C38" s="4"/>
      <c r="D38" s="4"/>
      <c r="E38" s="4"/>
      <c r="F38" s="4"/>
      <c r="G38" s="4"/>
      <c r="H38" s="4"/>
      <c r="I38" s="4"/>
      <c r="J38" s="4"/>
      <c r="K38" s="4"/>
      <c r="L38" s="4"/>
      <c r="M38" s="4"/>
      <c r="N38" s="4"/>
      <c r="O38" s="4"/>
      <c r="P38" s="4"/>
      <c r="Q38" s="4"/>
      <c r="R38" s="4"/>
      <c r="S38" s="4"/>
      <c r="T38" s="4"/>
      <c r="U38" s="4"/>
      <c r="V38" s="4"/>
      <c r="W38" s="4"/>
    </row>
    <row r="39" spans="1:23">
      <c r="A39" s="4"/>
      <c r="B39" s="4"/>
      <c r="C39" s="4"/>
      <c r="D39" s="4"/>
      <c r="E39" s="4"/>
      <c r="F39" s="4"/>
      <c r="G39" s="4"/>
      <c r="H39" s="4"/>
      <c r="I39" s="4"/>
      <c r="J39" s="4"/>
      <c r="K39" s="4"/>
      <c r="L39" s="4"/>
      <c r="M39" s="4"/>
      <c r="N39" s="4"/>
      <c r="O39" s="4"/>
      <c r="P39" s="4"/>
      <c r="Q39" s="4"/>
      <c r="R39" s="4"/>
      <c r="S39" s="4"/>
      <c r="T39" s="4"/>
      <c r="U39" s="4"/>
      <c r="V39" s="4"/>
      <c r="W39" s="4"/>
    </row>
    <row r="40" spans="1:23">
      <c r="A40" s="4"/>
      <c r="B40" s="4"/>
      <c r="C40" s="4"/>
      <c r="D40" s="4"/>
      <c r="E40" s="4"/>
      <c r="F40" s="4"/>
      <c r="G40" s="4"/>
      <c r="H40" s="4"/>
      <c r="I40" s="4"/>
      <c r="J40" s="4"/>
      <c r="K40" s="4"/>
      <c r="L40" s="4"/>
      <c r="M40" s="4"/>
      <c r="N40" s="4"/>
      <c r="O40" s="4"/>
      <c r="P40" s="4"/>
      <c r="Q40" s="4"/>
      <c r="R40" s="4"/>
      <c r="S40" s="4"/>
      <c r="T40" s="4"/>
      <c r="U40" s="4"/>
      <c r="V40" s="4"/>
      <c r="W40" s="4"/>
    </row>
    <row r="41" spans="1:23">
      <c r="A41" s="4"/>
      <c r="B41" s="4"/>
      <c r="C41" s="4"/>
      <c r="D41" s="4"/>
      <c r="E41" s="4"/>
      <c r="F41" s="4"/>
      <c r="G41" s="4"/>
      <c r="H41" s="4"/>
      <c r="I41" s="4"/>
      <c r="J41" s="4"/>
      <c r="K41" s="4"/>
      <c r="L41" s="4"/>
      <c r="M41" s="4"/>
      <c r="N41" s="4"/>
      <c r="O41" s="4"/>
      <c r="P41" s="4"/>
      <c r="Q41" s="4"/>
      <c r="R41" s="4"/>
      <c r="S41" s="4"/>
      <c r="T41" s="4"/>
      <c r="U41" s="4"/>
      <c r="V41" s="4"/>
      <c r="W41" s="4"/>
    </row>
    <row r="42" spans="1:23">
      <c r="A42" s="4"/>
      <c r="B42" s="4"/>
      <c r="C42" s="4"/>
      <c r="D42" s="4"/>
      <c r="E42" s="4"/>
      <c r="F42" s="4"/>
      <c r="G42" s="4"/>
      <c r="H42" s="4"/>
      <c r="I42" s="4"/>
      <c r="J42" s="4"/>
      <c r="K42" s="4"/>
      <c r="L42" s="4"/>
      <c r="M42" s="4"/>
      <c r="N42" s="4"/>
      <c r="O42" s="4"/>
      <c r="P42" s="4"/>
      <c r="Q42" s="4"/>
      <c r="R42" s="4"/>
      <c r="S42" s="4"/>
      <c r="T42" s="4"/>
      <c r="U42" s="4"/>
      <c r="V42" s="4"/>
      <c r="W42" s="4"/>
    </row>
    <row r="43" spans="1:23">
      <c r="A43" s="4"/>
      <c r="B43" s="4"/>
      <c r="C43" s="4"/>
      <c r="D43" s="4"/>
      <c r="E43" s="4"/>
      <c r="F43" s="4"/>
      <c r="G43" s="4"/>
      <c r="H43" s="4"/>
      <c r="I43" s="4"/>
      <c r="J43" s="4"/>
      <c r="K43" s="4"/>
      <c r="L43" s="4"/>
      <c r="M43" s="4"/>
      <c r="N43" s="4"/>
      <c r="O43" s="4"/>
      <c r="P43" s="4"/>
      <c r="Q43" s="4"/>
      <c r="R43" s="4"/>
      <c r="S43" s="4"/>
      <c r="T43" s="4"/>
      <c r="U43" s="4"/>
      <c r="V43" s="4"/>
      <c r="W43" s="4"/>
    </row>
  </sheetData>
  <mergeCells count="243">
    <mergeCell ref="P8:P9"/>
    <mergeCell ref="Q8:Q9"/>
    <mergeCell ref="R8:R9"/>
    <mergeCell ref="S8:S9"/>
    <mergeCell ref="T8:T9"/>
    <mergeCell ref="U8:U9"/>
    <mergeCell ref="V8:V9"/>
    <mergeCell ref="W8:W9"/>
    <mergeCell ref="P10:P11"/>
    <mergeCell ref="Q10:Q11"/>
    <mergeCell ref="R10:R11"/>
    <mergeCell ref="S10:S11"/>
    <mergeCell ref="T10:T11"/>
    <mergeCell ref="U10:U11"/>
    <mergeCell ref="V10:V11"/>
    <mergeCell ref="W10:W11"/>
    <mergeCell ref="O10:O11"/>
    <mergeCell ref="O16:O17"/>
    <mergeCell ref="O20:O21"/>
    <mergeCell ref="E8:E9"/>
    <mergeCell ref="E10:E11"/>
    <mergeCell ref="L8:L9"/>
    <mergeCell ref="M8:M9"/>
    <mergeCell ref="N8:N9"/>
    <mergeCell ref="L10:L11"/>
    <mergeCell ref="M10:M11"/>
    <mergeCell ref="N10:N11"/>
    <mergeCell ref="O18:O19"/>
    <mergeCell ref="F20:F21"/>
    <mergeCell ref="J20:J21"/>
    <mergeCell ref="H20:H21"/>
    <mergeCell ref="K14:K15"/>
    <mergeCell ref="M14:M15"/>
    <mergeCell ref="L20:L21"/>
    <mergeCell ref="I18:I19"/>
    <mergeCell ref="G18:G19"/>
    <mergeCell ref="K18:K19"/>
    <mergeCell ref="J16:J17"/>
    <mergeCell ref="H16:H17"/>
    <mergeCell ref="K16:K17"/>
    <mergeCell ref="A28:A29"/>
    <mergeCell ref="B28:B29"/>
    <mergeCell ref="O14:O15"/>
    <mergeCell ref="E18:E19"/>
    <mergeCell ref="F18:F19"/>
    <mergeCell ref="F22:F23"/>
    <mergeCell ref="A21:A23"/>
    <mergeCell ref="B21:B23"/>
    <mergeCell ref="I20:I21"/>
    <mergeCell ref="G20:G21"/>
    <mergeCell ref="G14:G15"/>
    <mergeCell ref="E16:E17"/>
    <mergeCell ref="F16:F17"/>
    <mergeCell ref="H18:H19"/>
    <mergeCell ref="F14:F15"/>
    <mergeCell ref="G16:G17"/>
    <mergeCell ref="E14:E15"/>
    <mergeCell ref="B15:B17"/>
    <mergeCell ref="A15:A17"/>
    <mergeCell ref="J18:J19"/>
    <mergeCell ref="K20:K21"/>
    <mergeCell ref="I16:I17"/>
    <mergeCell ref="L14:L15"/>
    <mergeCell ref="L16:L17"/>
    <mergeCell ref="W12:W13"/>
    <mergeCell ref="U12:U13"/>
    <mergeCell ref="V18:V19"/>
    <mergeCell ref="U18:U19"/>
    <mergeCell ref="V20:V21"/>
    <mergeCell ref="V22:V23"/>
    <mergeCell ref="U24:U25"/>
    <mergeCell ref="V24:V25"/>
    <mergeCell ref="P20:P21"/>
    <mergeCell ref="P18:P19"/>
    <mergeCell ref="Q14:Q15"/>
    <mergeCell ref="P14:P15"/>
    <mergeCell ref="S14:S15"/>
    <mergeCell ref="P16:P17"/>
    <mergeCell ref="R24:R25"/>
    <mergeCell ref="T24:T25"/>
    <mergeCell ref="T22:T23"/>
    <mergeCell ref="Q20:Q21"/>
    <mergeCell ref="R20:R21"/>
    <mergeCell ref="S20:S21"/>
    <mergeCell ref="T20:T21"/>
    <mergeCell ref="U20:U21"/>
    <mergeCell ref="S24:S25"/>
    <mergeCell ref="K6:K7"/>
    <mergeCell ref="J2:K3"/>
    <mergeCell ref="J1:K1"/>
    <mergeCell ref="J6:J7"/>
    <mergeCell ref="J12:J13"/>
    <mergeCell ref="Q12:Q13"/>
    <mergeCell ref="O8:O9"/>
    <mergeCell ref="W16:W17"/>
    <mergeCell ref="V6:V7"/>
    <mergeCell ref="R12:R13"/>
    <mergeCell ref="S12:S13"/>
    <mergeCell ref="T12:T13"/>
    <mergeCell ref="V14:V15"/>
    <mergeCell ref="T16:T17"/>
    <mergeCell ref="U16:U17"/>
    <mergeCell ref="V16:V17"/>
    <mergeCell ref="V12:V13"/>
    <mergeCell ref="W14:W15"/>
    <mergeCell ref="T6:T7"/>
    <mergeCell ref="U6:U7"/>
    <mergeCell ref="R6:R7"/>
    <mergeCell ref="T14:T15"/>
    <mergeCell ref="U14:U15"/>
    <mergeCell ref="R14:R15"/>
    <mergeCell ref="M12:M13"/>
    <mergeCell ref="N12:N13"/>
    <mergeCell ref="O12:O13"/>
    <mergeCell ref="H14:H15"/>
    <mergeCell ref="K12:K13"/>
    <mergeCell ref="L12:L13"/>
    <mergeCell ref="J14:J15"/>
    <mergeCell ref="I14:I15"/>
    <mergeCell ref="T1:W1"/>
    <mergeCell ref="T2:W2"/>
    <mergeCell ref="T3:W3"/>
    <mergeCell ref="O1:S1"/>
    <mergeCell ref="O2:S2"/>
    <mergeCell ref="O3:S3"/>
    <mergeCell ref="M6:M7"/>
    <mergeCell ref="W6:W7"/>
    <mergeCell ref="O6:O7"/>
    <mergeCell ref="P6:P7"/>
    <mergeCell ref="Q6:Q7"/>
    <mergeCell ref="P12:P13"/>
    <mergeCell ref="S6:S7"/>
    <mergeCell ref="N6:N7"/>
    <mergeCell ref="H1:I1"/>
    <mergeCell ref="L6:L7"/>
    <mergeCell ref="A1:B1"/>
    <mergeCell ref="A2:B2"/>
    <mergeCell ref="E2:E3"/>
    <mergeCell ref="F1:G1"/>
    <mergeCell ref="F2:G2"/>
    <mergeCell ref="H2:I2"/>
    <mergeCell ref="D1:D2"/>
    <mergeCell ref="E12:E13"/>
    <mergeCell ref="F12:F13"/>
    <mergeCell ref="A10:A11"/>
    <mergeCell ref="B10:B11"/>
    <mergeCell ref="E6:E7"/>
    <mergeCell ref="F6:F7"/>
    <mergeCell ref="H6:H7"/>
    <mergeCell ref="G6:G7"/>
    <mergeCell ref="H12:H13"/>
    <mergeCell ref="I6:I7"/>
    <mergeCell ref="I12:I13"/>
    <mergeCell ref="G12:G13"/>
    <mergeCell ref="K28:K29"/>
    <mergeCell ref="E20:E21"/>
    <mergeCell ref="E22:E23"/>
    <mergeCell ref="H28:H29"/>
    <mergeCell ref="E28:E29"/>
    <mergeCell ref="J24:J25"/>
    <mergeCell ref="E26:E27"/>
    <mergeCell ref="F26:F27"/>
    <mergeCell ref="H26:H27"/>
    <mergeCell ref="G26:G27"/>
    <mergeCell ref="F24:F25"/>
    <mergeCell ref="G24:G25"/>
    <mergeCell ref="G28:G29"/>
    <mergeCell ref="I28:I29"/>
    <mergeCell ref="G22:G23"/>
    <mergeCell ref="H22:H23"/>
    <mergeCell ref="I26:I27"/>
    <mergeCell ref="I22:I23"/>
    <mergeCell ref="I24:I25"/>
    <mergeCell ref="J26:J27"/>
    <mergeCell ref="J22:J23"/>
    <mergeCell ref="M16:M17"/>
    <mergeCell ref="N26:N27"/>
    <mergeCell ref="T28:T29"/>
    <mergeCell ref="P26:P27"/>
    <mergeCell ref="Q28:Q29"/>
    <mergeCell ref="J28:J29"/>
    <mergeCell ref="E24:E25"/>
    <mergeCell ref="H24:H25"/>
    <mergeCell ref="F28:F29"/>
    <mergeCell ref="K22:K23"/>
    <mergeCell ref="L24:L25"/>
    <mergeCell ref="K24:K25"/>
    <mergeCell ref="K26:K27"/>
    <mergeCell ref="S22:S23"/>
    <mergeCell ref="L22:L23"/>
    <mergeCell ref="M22:M23"/>
    <mergeCell ref="N22:N23"/>
    <mergeCell ref="R28:R29"/>
    <mergeCell ref="S28:S29"/>
    <mergeCell ref="Q22:Q23"/>
    <mergeCell ref="P24:P25"/>
    <mergeCell ref="R26:R27"/>
    <mergeCell ref="S26:S27"/>
    <mergeCell ref="L26:L27"/>
    <mergeCell ref="N14:N15"/>
    <mergeCell ref="N16:N17"/>
    <mergeCell ref="R16:R17"/>
    <mergeCell ref="S16:S17"/>
    <mergeCell ref="Q16:Q17"/>
    <mergeCell ref="Q18:Q19"/>
    <mergeCell ref="R18:R19"/>
    <mergeCell ref="S18:S19"/>
    <mergeCell ref="O32:W32"/>
    <mergeCell ref="O31:W31"/>
    <mergeCell ref="O22:O23"/>
    <mergeCell ref="O24:O25"/>
    <mergeCell ref="O26:O27"/>
    <mergeCell ref="O28:O29"/>
    <mergeCell ref="N24:N25"/>
    <mergeCell ref="Q24:Q25"/>
    <mergeCell ref="U26:U27"/>
    <mergeCell ref="V26:V27"/>
    <mergeCell ref="T26:T27"/>
    <mergeCell ref="Q26:Q27"/>
    <mergeCell ref="L28:L29"/>
    <mergeCell ref="M28:M29"/>
    <mergeCell ref="N28:N29"/>
    <mergeCell ref="O30:W30"/>
    <mergeCell ref="L18:L19"/>
    <mergeCell ref="P28:P29"/>
    <mergeCell ref="U22:U23"/>
    <mergeCell ref="P22:P23"/>
    <mergeCell ref="R22:R23"/>
    <mergeCell ref="W28:W29"/>
    <mergeCell ref="U28:U29"/>
    <mergeCell ref="V28:V29"/>
    <mergeCell ref="W26:W27"/>
    <mergeCell ref="T18:T19"/>
    <mergeCell ref="W22:W23"/>
    <mergeCell ref="W24:W25"/>
    <mergeCell ref="W18:W19"/>
    <mergeCell ref="W20:W21"/>
    <mergeCell ref="N18:N19"/>
    <mergeCell ref="N20:N21"/>
    <mergeCell ref="M20:M21"/>
    <mergeCell ref="M18:M19"/>
    <mergeCell ref="M26:M27"/>
    <mergeCell ref="M24:M25"/>
  </mergeCells>
  <phoneticPr fontId="2" type="noConversion"/>
  <conditionalFormatting sqref="O6:O29">
    <cfRule type="expression" dxfId="712" priority="10">
      <formula>N6&lt;30%</formula>
    </cfRule>
  </conditionalFormatting>
  <conditionalFormatting sqref="O6:P29">
    <cfRule type="expression" dxfId="711" priority="8">
      <formula>AND($N6&gt;=30%,N6&lt;70%)</formula>
    </cfRule>
  </conditionalFormatting>
  <conditionalFormatting sqref="O6:T29">
    <cfRule type="expression" dxfId="710" priority="7">
      <formula>$N6&gt;=70%</formula>
    </cfRule>
  </conditionalFormatting>
  <conditionalFormatting sqref="Q6:Q29">
    <cfRule type="expression" dxfId="709" priority="6">
      <formula>AND($N6&gt;=40%,$N6&lt;70%)</formula>
    </cfRule>
  </conditionalFormatting>
  <conditionalFormatting sqref="R6:R29">
    <cfRule type="expression" dxfId="708" priority="5">
      <formula>AND($N6&gt;=50%,$N6&lt;70%)</formula>
    </cfRule>
  </conditionalFormatting>
  <conditionalFormatting sqref="S6:S29">
    <cfRule type="expression" dxfId="707" priority="4">
      <formula>AND($N6&gt;=60%,$N6&lt;70%)</formula>
    </cfRule>
  </conditionalFormatting>
  <conditionalFormatting sqref="U6:U29">
    <cfRule type="expression" dxfId="706" priority="3">
      <formula>$N6&gt;=80%</formula>
    </cfRule>
  </conditionalFormatting>
  <conditionalFormatting sqref="V6:V29">
    <cfRule type="expression" dxfId="705" priority="2">
      <formula>$N6&gt;=90%</formula>
    </cfRule>
  </conditionalFormatting>
  <conditionalFormatting sqref="W6:W29">
    <cfRule type="expression" dxfId="704" priority="1">
      <formula>$N6&gt;=100%</formula>
    </cfRule>
  </conditionalFormatting>
  <printOptions horizontalCentered="1"/>
  <pageMargins left="0" right="0" top="0.25" bottom="0.61" header="0.24" footer="0.24"/>
  <pageSetup scale="67" orientation="landscape" r:id="rId1"/>
  <headerFooter alignWithMargins="0">
    <oddFooter xml:space="preserve">&amp;L&amp;"Arial,Bold"&amp;A&amp;R&amp;8Page &amp;P of &amp;N
Printed: &amp;D-&amp;T&amp;10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13</vt:i4>
      </vt:variant>
    </vt:vector>
  </HeadingPairs>
  <TitlesOfParts>
    <vt:vector size="44" baseType="lpstr">
      <vt:lpstr>Supplier Instructions</vt:lpstr>
      <vt:lpstr>Supplier Information</vt:lpstr>
      <vt:lpstr>Basic Quality Capabilities</vt:lpstr>
      <vt:lpstr>Supplier Self-Audit Fill-in</vt:lpstr>
      <vt:lpstr>ESG Self-Audit</vt:lpstr>
      <vt:lpstr>Documentation Request</vt:lpstr>
      <vt:lpstr>Audit Results</vt:lpstr>
      <vt:lpstr>Audit Record</vt:lpstr>
      <vt:lpstr>Standard Checklist (1)</vt:lpstr>
      <vt:lpstr>Standard Checklist (2)</vt:lpstr>
      <vt:lpstr>Standard Checklist (3)</vt:lpstr>
      <vt:lpstr>Standard Checklist (4)</vt:lpstr>
      <vt:lpstr>Standard Checklist (5)</vt:lpstr>
      <vt:lpstr>Standard Checklist (6)</vt:lpstr>
      <vt:lpstr>Standard Checklist (7)</vt:lpstr>
      <vt:lpstr>Standard Checklist (8)</vt:lpstr>
      <vt:lpstr>Standard Checklist (9)</vt:lpstr>
      <vt:lpstr>Standard Checklist (10)</vt:lpstr>
      <vt:lpstr>Standard Checklist (11)</vt:lpstr>
      <vt:lpstr>Standard Checklist (12)</vt:lpstr>
      <vt:lpstr>Standard Checklist (13)</vt:lpstr>
      <vt:lpstr>Standard Checklist (14)</vt:lpstr>
      <vt:lpstr>Standard Checklist (15)</vt:lpstr>
      <vt:lpstr>Standard Checklist (16)</vt:lpstr>
      <vt:lpstr>9001-2015 Turtle Diagram</vt:lpstr>
      <vt:lpstr>Audit Findings &amp; Observations </vt:lpstr>
      <vt:lpstr>Audit Findings &amp; Observations 2</vt:lpstr>
      <vt:lpstr>C&amp;P Actions</vt:lpstr>
      <vt:lpstr>Notes &amp; Attachments</vt:lpstr>
      <vt:lpstr>ISO Cross Ref</vt:lpstr>
      <vt:lpstr>Revison Record</vt:lpstr>
      <vt:lpstr>'Audit Findings &amp; Observations 2'!Print_Area</vt:lpstr>
      <vt:lpstr>'Audit Record'!Print_Area</vt:lpstr>
      <vt:lpstr>'Basic Quality Capabilities'!Print_Area</vt:lpstr>
      <vt:lpstr>'Documentation Request'!Print_Area</vt:lpstr>
      <vt:lpstr>'Standard Checklist (12)'!Print_Area</vt:lpstr>
      <vt:lpstr>'Standard Checklist (13)'!Print_Area</vt:lpstr>
      <vt:lpstr>'Supplier Information'!Print_Area</vt:lpstr>
      <vt:lpstr>'Supplier Instructions'!Print_Area</vt:lpstr>
      <vt:lpstr>'Audit Record'!Print_Titles</vt:lpstr>
      <vt:lpstr>'Documentation Request'!Print_Titles</vt:lpstr>
      <vt:lpstr>'ISO Cross Ref'!Print_Titles</vt:lpstr>
      <vt:lpstr>'Supplier Information'!Print_Titles</vt:lpstr>
      <vt:lpstr>'Supplier Instructions'!Print_Titles</vt:lpstr>
    </vt:vector>
  </TitlesOfParts>
  <Company>Watts Water Technologies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DeCosta</dc:creator>
  <cp:lastModifiedBy>Murray, Josh</cp:lastModifiedBy>
  <cp:revision/>
  <dcterms:created xsi:type="dcterms:W3CDTF">2010-06-29T14:26:53Z</dcterms:created>
  <dcterms:modified xsi:type="dcterms:W3CDTF">2021-06-28T19:34:37Z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